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filterPrivacy="1" codeName="ThisWorkbook"/>
  <xr:revisionPtr revIDLastSave="0" documentId="8_{FF5E642F-4C07-45B3-B930-3CB41635071F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Registro do cartão de crédito" sheetId="2" r:id="rId1"/>
  </sheets>
  <definedNames>
    <definedName name="TítuloColuna1">Dados[[#Headers],[Data]]</definedName>
    <definedName name="_xlnm.Print_Titles" localSheetId="0">'Registro do cartão de crédito'!$3:$3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4" i="2"/>
  <c r="B8" i="2" l="1"/>
  <c r="B7" i="2"/>
  <c r="B6" i="2"/>
  <c r="B5" i="2"/>
  <c r="B4" i="2"/>
  <c r="B9" i="2"/>
  <c r="D10" i="2"/>
  <c r="F10" i="2"/>
</calcChain>
</file>

<file path=xl/sharedStrings.xml><?xml version="1.0" encoding="utf-8"?>
<sst xmlns="http://schemas.openxmlformats.org/spreadsheetml/2006/main" count="22" uniqueCount="20">
  <si>
    <t>Nome do cartão de crédito</t>
  </si>
  <si>
    <t>Insira os pagamentos como valores negativos na tabela abaixo.</t>
  </si>
  <si>
    <t>Data</t>
  </si>
  <si>
    <t>Total</t>
  </si>
  <si>
    <t>Descrição</t>
  </si>
  <si>
    <t>Saldo existente</t>
  </si>
  <si>
    <t>Pagamento de junho</t>
  </si>
  <si>
    <t>Moldura de retrato</t>
  </si>
  <si>
    <t>Vinho</t>
  </si>
  <si>
    <t>Passagem para Maui</t>
  </si>
  <si>
    <t>Retirada em dinheiro</t>
  </si>
  <si>
    <t>Valor</t>
  </si>
  <si>
    <t>Nome do fornecedor</t>
  </si>
  <si>
    <t>Woodgrove Bank</t>
  </si>
  <si>
    <t>Northwind Traders</t>
  </si>
  <si>
    <t>Wide World Importers</t>
  </si>
  <si>
    <t>Margie's Travel</t>
  </si>
  <si>
    <t>Taxas de transação</t>
  </si>
  <si>
    <t>*(não inclui juros)</t>
  </si>
  <si>
    <t>Saldo*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</si>
</sst>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R$&quot;\ #,##0.00"/>
  </numFmts>
  <fonts count="11" x14ac:knownFonts="1">
    <font>
      <sz val="11"/>
      <color theme="1" tint="0.24994659260841701"/>
      <name val="Lucida Sans"/>
      <family val="2"/>
      <scheme val="minor"/>
    </font>
    <font>
      <sz val="36"/>
      <color theme="4" tint="-0.499984740745262"/>
      <name val="Rockwell"/>
      <family val="2"/>
      <scheme val="major"/>
    </font>
    <font>
      <sz val="14"/>
      <color theme="4"/>
      <name val="Rockwell"/>
      <family val="2"/>
      <scheme val="major"/>
    </font>
    <font>
      <sz val="11"/>
      <color theme="1" tint="0.24994659260841701"/>
      <name val="Lucida Sans"/>
      <family val="2"/>
      <scheme val="minor"/>
    </font>
    <font>
      <i/>
      <sz val="11"/>
      <color theme="1" tint="0.34998626667073579"/>
      <name val="Rockwell"/>
      <family val="2"/>
      <scheme val="major"/>
    </font>
    <font>
      <sz val="11"/>
      <color theme="0"/>
      <name val="Lucida Sans"/>
      <family val="2"/>
      <scheme val="minor"/>
    </font>
    <font>
      <b/>
      <sz val="12"/>
      <color theme="1"/>
      <name val="Rockwell"/>
      <family val="1"/>
      <scheme val="major"/>
    </font>
    <font>
      <sz val="12"/>
      <color theme="1"/>
      <name val="Lucida Sans"/>
      <family val="2"/>
      <scheme val="minor"/>
    </font>
    <font>
      <i/>
      <sz val="12"/>
      <color theme="1"/>
      <name val="Lucida Sans"/>
      <family val="2"/>
      <charset val="238"/>
      <scheme val="minor"/>
    </font>
    <font>
      <b/>
      <sz val="12"/>
      <color theme="1" tint="0.24994659260841701"/>
      <name val="Lucida Sans"/>
      <family val="2"/>
      <charset val="238"/>
      <scheme val="minor"/>
    </font>
    <font>
      <b/>
      <sz val="14"/>
      <color theme="1"/>
      <name val="Rockwell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8">
    <xf numFmtId="0" fontId="0" fillId="0" borderId="0">
      <alignment vertical="center" wrapText="1"/>
    </xf>
    <xf numFmtId="0" fontId="4" fillId="0" borderId="0" applyNumberFormat="0" applyFill="0" applyProtection="0">
      <alignment vertical="center"/>
    </xf>
    <xf numFmtId="0" fontId="2" fillId="0" borderId="0" applyNumberFormat="0" applyFill="0" applyProtection="0"/>
    <xf numFmtId="0" fontId="5" fillId="2" borderId="0">
      <alignment horizontal="center" vertical="center" wrapTex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1" fillId="0" borderId="1" applyNumberFormat="0" applyFill="0" applyProtection="0">
      <alignment vertical="center"/>
    </xf>
    <xf numFmtId="14" fontId="3" fillId="0" borderId="0" applyFont="0" applyFill="0" applyBorder="0">
      <alignment horizontal="left" vertical="center"/>
    </xf>
  </cellStyleXfs>
  <cellXfs count="14">
    <xf numFmtId="0" fontId="0" fillId="0" borderId="0" xfId="0">
      <alignment vertical="center" wrapText="1"/>
    </xf>
    <xf numFmtId="0" fontId="7" fillId="0" borderId="0" xfId="0" applyFont="1">
      <alignment vertical="center" wrapText="1"/>
    </xf>
    <xf numFmtId="164" fontId="7" fillId="0" borderId="0" xfId="4" applyFont="1">
      <alignment horizontal="right" vertical="center" indent="1"/>
    </xf>
    <xf numFmtId="164" fontId="7" fillId="0" borderId="0" xfId="5" applyFont="1">
      <alignment horizontal="right" vertical="center"/>
    </xf>
    <xf numFmtId="0" fontId="9" fillId="0" borderId="0" xfId="0" applyFo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6" fillId="0" borderId="0" xfId="3" applyFont="1" applyFill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14" fontId="7" fillId="0" borderId="0" xfId="7" applyFont="1" applyAlignment="1">
      <alignment horizontal="center" vertical="center"/>
    </xf>
    <xf numFmtId="0" fontId="10" fillId="0" borderId="0" xfId="1" applyFont="1">
      <alignment vertical="center"/>
    </xf>
    <xf numFmtId="164" fontId="9" fillId="0" borderId="0" xfId="0" applyNumberFormat="1" applyFont="1">
      <alignment vertical="center" wrapText="1"/>
    </xf>
    <xf numFmtId="164" fontId="9" fillId="0" borderId="0" xfId="0" applyNumberFormat="1" applyFont="1" applyAlignment="1">
      <alignment horizontal="right" vertical="center" indent="1"/>
    </xf>
    <xf numFmtId="0" fontId="8" fillId="0" borderId="0" xfId="0" applyFont="1" applyAlignment="1">
      <alignment horizontal="right" vertical="center" wrapText="1"/>
    </xf>
    <xf numFmtId="0" fontId="1" fillId="4" borderId="0" xfId="6" applyFill="1" applyBorder="1">
      <alignment vertical="center"/>
    </xf>
  </cellXfs>
  <cellStyles count="8">
    <cellStyle name="Date" xfId="7" xr:uid="{00000000-0005-0000-0000-000002000000}"/>
    <cellStyle name="Moeda" xfId="4" builtinId="4" customBuiltin="1"/>
    <cellStyle name="Moeda [0]" xfId="5" builtinId="7" customBuiltin="1"/>
    <cellStyle name="Normal" xfId="0" builtinId="0" customBuiltin="1"/>
    <cellStyle name="Título" xfId="6" builtinId="15" customBuiltin="1"/>
    <cellStyle name="Título 1" xfId="1" builtinId="16" customBuiltin="1"/>
    <cellStyle name="Título 2" xfId="3" builtinId="17" customBuiltin="1"/>
    <cellStyle name="Título 4" xfId="2" builtinId="19" customBuiltin="1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numFmt numFmtId="164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ucida Sans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Lucida San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Lucida San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Lucida San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Lucida San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ucida Sans"/>
        <scheme val="minor"/>
      </font>
      <alignment horizontal="center" vertical="center" textRotation="0" wrapText="0" indent="0" justifyLastLine="0" shrinkToFit="0" readingOrder="0"/>
    </dxf>
    <dxf>
      <font>
        <b/>
      </font>
    </dxf>
    <dxf>
      <font>
        <strike val="0"/>
        <outline val="0"/>
        <shadow val="0"/>
        <u val="none"/>
        <vertAlign val="baseline"/>
        <sz val="12"/>
        <color theme="1"/>
        <name val="Lucida Sans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Rockwell"/>
        <scheme val="major"/>
      </font>
      <fill>
        <patternFill>
          <fgColor indexed="64"/>
          <bgColor theme="6" tint="-0.249977111117893"/>
        </patternFill>
      </fill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24994659260841701"/>
        </patternFill>
      </fill>
    </dxf>
    <dxf>
      <border>
        <top style="mediumDashed">
          <color auto="1"/>
        </top>
      </border>
    </dxf>
    <dxf>
      <border>
        <top style="medium">
          <color auto="1"/>
        </top>
        <bottom style="medium">
          <color auto="1"/>
        </bottom>
      </border>
    </dxf>
    <dxf>
      <font>
        <color theme="1"/>
      </font>
      <border>
        <top style="medium">
          <color theme="0"/>
        </top>
        <bottom style="medium">
          <color theme="0"/>
        </bottom>
        <horizontal style="medium">
          <color theme="0"/>
        </horizontal>
      </border>
    </dxf>
  </dxfs>
  <tableStyles count="1" defaultTableStyle="TableStyleMedium2" defaultPivotStyle="PivotStyleLight16">
    <tableStyle name="Estilo de tabela 1" pivot="0" count="6" xr9:uid="{00000000-0011-0000-FFFF-FFFF00000000}">
      <tableStyleElement type="wholeTable" dxfId="20"/>
      <tableStyleElement type="headerRow" dxfId="19"/>
      <tableStyleElement type="totalRow" dxfId="18"/>
      <tableStyleElement type="lastColumn" dxfId="17"/>
      <tableStyleElement type="firstRowStripe" dxfId="16"/>
      <tableStyleElement type="lastTotalCell" dxfId="15"/>
    </tableStyle>
  </tableStyles>
  <colors>
    <mruColors>
      <color rgb="FFED0042"/>
      <color rgb="FF99FF33"/>
      <color rgb="FF00FF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728383</xdr:colOff>
      <xdr:row>0</xdr:row>
      <xdr:rowOff>0</xdr:rowOff>
    </xdr:from>
    <xdr:to>
      <xdr:col>6</xdr:col>
      <xdr:colOff>1266263</xdr:colOff>
      <xdr:row>1</xdr:row>
      <xdr:rowOff>0</xdr:rowOff>
    </xdr:to>
    <xdr:sp macro="" textlink="">
      <xdr:nvSpPr>
        <xdr:cNvPr id="50" name="Caixa de texto 49">
          <a:extLst>
            <a:ext uri="{FF2B5EF4-FFF2-40B4-BE49-F238E27FC236}">
              <a16:creationId xmlns:a16="http://schemas.microsoft.com/office/drawing/2014/main" id="{64A5C467-9833-41CB-8470-E4958A25B91B}"/>
            </a:ext>
          </a:extLst>
        </xdr:cNvPr>
        <xdr:cNvSpPr txBox="1"/>
      </xdr:nvSpPr>
      <xdr:spPr>
        <a:xfrm>
          <a:off x="1949824" y="0"/>
          <a:ext cx="7832910" cy="1120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rtl="0"/>
          <a:r>
            <a:rPr lang="pt-br" sz="3600">
              <a:solidFill>
                <a:schemeClr val="bg1"/>
              </a:solidFill>
              <a:latin typeface="+mj-lt"/>
            </a:rPr>
            <a:t>Nome do cartão de crédito</a:t>
          </a:r>
        </a:p>
      </xdr:txBody>
    </xdr:sp>
    <xdr:clientData/>
  </xdr:twoCellAnchor>
  <xdr:twoCellAnchor>
    <xdr:from>
      <xdr:col>0</xdr:col>
      <xdr:colOff>227610</xdr:colOff>
      <xdr:row>0</xdr:row>
      <xdr:rowOff>18316</xdr:rowOff>
    </xdr:from>
    <xdr:to>
      <xdr:col>7</xdr:col>
      <xdr:colOff>1270</xdr:colOff>
      <xdr:row>1</xdr:row>
      <xdr:rowOff>35470</xdr:rowOff>
    </xdr:to>
    <xdr:grpSp>
      <xdr:nvGrpSpPr>
        <xdr:cNvPr id="3" name="Grupo 57">
          <a:extLst>
            <a:ext uri="{FF2B5EF4-FFF2-40B4-BE49-F238E27FC236}">
              <a16:creationId xmlns:a16="http://schemas.microsoft.com/office/drawing/2014/main" id="{4279F6A6-F840-4021-84B3-7FC4B464CA8B}"/>
            </a:ext>
          </a:extLst>
        </xdr:cNvPr>
        <xdr:cNvGrpSpPr/>
      </xdr:nvGrpSpPr>
      <xdr:grpSpPr>
        <a:xfrm>
          <a:off x="227610" y="18316"/>
          <a:ext cx="10526327" cy="1138987"/>
          <a:chOff x="227610" y="18316"/>
          <a:chExt cx="10526327" cy="1138987"/>
        </a:xfrm>
      </xdr:grpSpPr>
      <xdr:grpSp>
        <xdr:nvGrpSpPr>
          <xdr:cNvPr id="56" name="Grupo 55">
            <a:extLst>
              <a:ext uri="{FF2B5EF4-FFF2-40B4-BE49-F238E27FC236}">
                <a16:creationId xmlns:a16="http://schemas.microsoft.com/office/drawing/2014/main" id="{99AE6EAC-91F8-4000-8EDE-85EE51D5BC4D}"/>
              </a:ext>
            </a:extLst>
          </xdr:cNvPr>
          <xdr:cNvGrpSpPr/>
        </xdr:nvGrpSpPr>
        <xdr:grpSpPr>
          <a:xfrm>
            <a:off x="227920" y="18316"/>
            <a:ext cx="10526017" cy="1136515"/>
            <a:chOff x="224117" y="0"/>
            <a:chExt cx="10467089" cy="1135268"/>
          </a:xfrm>
        </xdr:grpSpPr>
        <xdr:sp macro="" textlink="">
          <xdr:nvSpPr>
            <xdr:cNvPr id="53" name="Retângulo 52">
              <a:extLst>
                <a:ext uri="{FF2B5EF4-FFF2-40B4-BE49-F238E27FC236}">
                  <a16:creationId xmlns:a16="http://schemas.microsoft.com/office/drawing/2014/main" id="{2219B50E-A521-4851-9CB9-6C52030F16D3}"/>
                </a:ext>
              </a:extLst>
            </xdr:cNvPr>
            <xdr:cNvSpPr/>
          </xdr:nvSpPr>
          <xdr:spPr>
            <a:xfrm>
              <a:off x="224117" y="14655"/>
              <a:ext cx="10467089" cy="1120613"/>
            </a:xfrm>
            <a:prstGeom prst="rect">
              <a:avLst/>
            </a:prstGeom>
            <a:solidFill>
              <a:schemeClr val="tx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 rtl="0"/>
              <a:endParaRPr lang="en-GB" sz="1100"/>
            </a:p>
          </xdr:txBody>
        </xdr:sp>
        <xdr:sp macro="" textlink="">
          <xdr:nvSpPr>
            <xdr:cNvPr id="55" name="Caixa de texto 54">
              <a:extLst>
                <a:ext uri="{FF2B5EF4-FFF2-40B4-BE49-F238E27FC236}">
                  <a16:creationId xmlns:a16="http://schemas.microsoft.com/office/drawing/2014/main" id="{678066F0-EF8B-4037-A20B-20CA6FF23046}"/>
                </a:ext>
              </a:extLst>
            </xdr:cNvPr>
            <xdr:cNvSpPr txBox="1"/>
          </xdr:nvSpPr>
          <xdr:spPr>
            <a:xfrm>
              <a:off x="1826071" y="0"/>
              <a:ext cx="8651051" cy="112058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pPr rtl="0"/>
              <a:r>
                <a:rPr lang="pt-br" sz="4400">
                  <a:solidFill>
                    <a:schemeClr val="bg1"/>
                  </a:solidFill>
                  <a:latin typeface="+mj-lt"/>
                </a:rPr>
                <a:t>Nome do cartão de crédito</a:t>
              </a:r>
              <a:endParaRPr lang="en-GB" sz="4400">
                <a:solidFill>
                  <a:schemeClr val="bg1"/>
                </a:solidFill>
                <a:latin typeface="+mj-lt"/>
              </a:endParaRPr>
            </a:p>
          </xdr:txBody>
        </xdr:sp>
      </xdr:grpSp>
      <xdr:pic>
        <xdr:nvPicPr>
          <xdr:cNvPr id="57" name="Imagem 56" descr="hand holding credit card">
            <a:extLst>
              <a:ext uri="{FF2B5EF4-FFF2-40B4-BE49-F238E27FC236}">
                <a16:creationId xmlns:a16="http://schemas.microsoft.com/office/drawing/2014/main" id="{F04E9303-C7E6-4BF8-AA4E-93099A01C1B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7610" y="169839"/>
            <a:ext cx="1403736" cy="9874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dos" displayName="Dados" ref="B3:G10" totalsRowCount="1" headerRowDxfId="14" dataDxfId="13" totalsRowDxfId="12" headerRowCellStyle="Normal" dataCellStyle="Normal" totalsRowCellStyle="Normal">
  <autoFilter ref="B3:G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Data" totalsRowLabel="Total" dataDxfId="11" totalsRowDxfId="10" dataCellStyle="Date">
      <calculatedColumnFormula>TODAY()</calculatedColumnFormula>
    </tableColumn>
    <tableColumn id="2" xr3:uid="{00000000-0010-0000-0000-000002000000}" name="Descrição" dataDxfId="9" totalsRowDxfId="8" dataCellStyle="Normal"/>
    <tableColumn id="3" xr3:uid="{00000000-0010-0000-0000-000003000000}" name="Valor" totalsRowFunction="sum" dataDxfId="7" totalsRowDxfId="6" dataCellStyle="Moeda" totalsRowCellStyle="Moeda"/>
    <tableColumn id="4" xr3:uid="{00000000-0010-0000-0000-000004000000}" name="Nome do fornecedor" dataDxfId="5" totalsRowDxfId="4" dataCellStyle="Normal"/>
    <tableColumn id="5" xr3:uid="{00000000-0010-0000-0000-000005000000}" name="Taxas de transação" totalsRowFunction="sum" dataDxfId="3" totalsRowDxfId="2" dataCellStyle="Moeda" totalsRowCellStyle="Moeda"/>
    <tableColumn id="6" xr3:uid="{00000000-0010-0000-0000-000006000000}" name="Saldo*" dataDxfId="1" totalsRowDxfId="0">
      <calculatedColumnFormula>IFERROR(IF(ROW()-ROW(Dados[[#Headers],[Saldo*]])=1,Dados[[#This Row],[Taxas de transação]]+Dados[[#This Row],[Valor]],SUM(INDEX(Dados[Valor],1,1):Dados[[#This Row],[Valor]],INDEX(Dados[Taxas de transação],1,1):Dados[[#This Row],[Taxas de transação]])), "")</calculatedColumnFormula>
    </tableColumn>
  </tableColumns>
  <tableStyleInfo name="Estilo de tabela 1" showFirstColumn="0" showLastColumn="1" showRowStripes="1" showColumnStripes="0"/>
  <extLst>
    <ext xmlns:x14="http://schemas.microsoft.com/office/spreadsheetml/2009/9/main" uri="{504A1905-F514-4f6f-8877-14C23A59335A}">
      <x14:table altTextSummary="Enter credit card payment details such as Date, Description, Amount, Merchant Name, and Transaction fees in this table. Balance excluding interes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right and tropical 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2549"/>
      </a:accent1>
      <a:accent2>
        <a:srgbClr val="FA6775"/>
      </a:accent2>
      <a:accent3>
        <a:srgbClr val="FFD64D"/>
      </a:accent3>
      <a:accent4>
        <a:srgbClr val="9BC01C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Personal 1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fitToPage="1"/>
  </sheetPr>
  <dimension ref="B1:G11"/>
  <sheetViews>
    <sheetView showGridLines="0" tabSelected="1" zoomScale="90" zoomScaleNormal="90" workbookViewId="0"/>
  </sheetViews>
  <sheetFormatPr defaultColWidth="8.77734375" defaultRowHeight="30" customHeight="1" x14ac:dyDescent="0.2"/>
  <cols>
    <col min="1" max="1" width="2.77734375" customWidth="1"/>
    <col min="2" max="2" width="13.77734375" customWidth="1"/>
    <col min="3" max="3" width="25.77734375" customWidth="1"/>
    <col min="4" max="4" width="16.21875" customWidth="1"/>
    <col min="5" max="5" width="28.21875" customWidth="1"/>
    <col min="6" max="6" width="17.77734375" customWidth="1"/>
    <col min="7" max="7" width="20.77734375" customWidth="1"/>
    <col min="8" max="8" width="2.77734375" customWidth="1"/>
  </cols>
  <sheetData>
    <row r="1" spans="2:7" ht="88.5" customHeight="1" x14ac:dyDescent="0.2">
      <c r="B1" s="13" t="s">
        <v>0</v>
      </c>
      <c r="C1" s="13"/>
      <c r="D1" s="13"/>
      <c r="E1" s="13"/>
      <c r="F1" s="13"/>
      <c r="G1" s="13"/>
    </row>
    <row r="2" spans="2:7" ht="45" customHeight="1" x14ac:dyDescent="0.2">
      <c r="B2" s="9" t="s">
        <v>1</v>
      </c>
    </row>
    <row r="3" spans="2:7" ht="37.5" customHeight="1" x14ac:dyDescent="0.2">
      <c r="B3" s="5" t="s">
        <v>2</v>
      </c>
      <c r="C3" s="5" t="s">
        <v>4</v>
      </c>
      <c r="D3" s="5" t="s">
        <v>11</v>
      </c>
      <c r="E3" s="5" t="s">
        <v>12</v>
      </c>
      <c r="F3" s="5" t="s">
        <v>17</v>
      </c>
      <c r="G3" s="6" t="s">
        <v>19</v>
      </c>
    </row>
    <row r="4" spans="2:7" ht="30" customHeight="1" x14ac:dyDescent="0.2">
      <c r="B4" s="8">
        <f ca="1">TODAY()-5</f>
        <v>43694</v>
      </c>
      <c r="C4" s="1" t="s">
        <v>5</v>
      </c>
      <c r="D4" s="2">
        <v>45</v>
      </c>
      <c r="E4" s="1" t="s">
        <v>13</v>
      </c>
      <c r="F4" s="2"/>
      <c r="G4" s="3">
        <f>IFERROR(IF(ROW()-ROW(Dados[[#Headers],[Saldo*]])=1,Dados[[#This Row],[Taxas de transação]]+Dados[[#This Row],[Valor]],SUM(INDEX(Dados[Valor],1,1):Dados[[#This Row],[Valor]],INDEX(Dados[Taxas de transação],1,1):Dados[[#This Row],[Taxas de transação]])), "")</f>
        <v>45</v>
      </c>
    </row>
    <row r="5" spans="2:7" ht="30" customHeight="1" x14ac:dyDescent="0.2">
      <c r="B5" s="8">
        <f ca="1">TODAY()-4</f>
        <v>43695</v>
      </c>
      <c r="C5" s="1" t="s">
        <v>6</v>
      </c>
      <c r="D5" s="2">
        <v>-34</v>
      </c>
      <c r="E5" s="1" t="s">
        <v>13</v>
      </c>
      <c r="F5" s="2">
        <v>2</v>
      </c>
      <c r="G5" s="3">
        <f>IFERROR(IF(ROW()-ROW(Dados[[#Headers],[Saldo*]])=1,Dados[[#This Row],[Taxas de transação]]+Dados[[#This Row],[Valor]],SUM(INDEX(Dados[Valor],1,1):Dados[[#This Row],[Valor]],INDEX(Dados[Taxas de transação],1,1):Dados[[#This Row],[Taxas de transação]])), "")</f>
        <v>13</v>
      </c>
    </row>
    <row r="6" spans="2:7" ht="30" customHeight="1" x14ac:dyDescent="0.2">
      <c r="B6" s="8">
        <f ca="1">TODAY()-3</f>
        <v>43696</v>
      </c>
      <c r="C6" s="1" t="s">
        <v>7</v>
      </c>
      <c r="D6" s="2">
        <v>45</v>
      </c>
      <c r="E6" s="1" t="s">
        <v>14</v>
      </c>
      <c r="F6" s="2"/>
      <c r="G6" s="3">
        <f>IFERROR(IF(ROW()-ROW(Dados[[#Headers],[Saldo*]])=1,Dados[[#This Row],[Taxas de transação]]+Dados[[#This Row],[Valor]],SUM(INDEX(Dados[Valor],1,1):Dados[[#This Row],[Valor]],INDEX(Dados[Taxas de transação],1,1):Dados[[#This Row],[Taxas de transação]])), "")</f>
        <v>58</v>
      </c>
    </row>
    <row r="7" spans="2:7" ht="30" customHeight="1" x14ac:dyDescent="0.2">
      <c r="B7" s="8">
        <f ca="1">TODAY()-2</f>
        <v>43697</v>
      </c>
      <c r="C7" s="1" t="s">
        <v>8</v>
      </c>
      <c r="D7" s="2">
        <v>600</v>
      </c>
      <c r="E7" s="1" t="s">
        <v>15</v>
      </c>
      <c r="F7" s="2">
        <v>20</v>
      </c>
      <c r="G7" s="3">
        <f>IFERROR(IF(ROW()-ROW(Dados[[#Headers],[Saldo*]])=1,Dados[[#This Row],[Taxas de transação]]+Dados[[#This Row],[Valor]],SUM(INDEX(Dados[Valor],1,1):Dados[[#This Row],[Valor]],INDEX(Dados[Taxas de transação],1,1):Dados[[#This Row],[Taxas de transação]])), "")</f>
        <v>678</v>
      </c>
    </row>
    <row r="8" spans="2:7" ht="30" customHeight="1" x14ac:dyDescent="0.2">
      <c r="B8" s="8">
        <f ca="1">TODAY()-1</f>
        <v>43698</v>
      </c>
      <c r="C8" s="1" t="s">
        <v>9</v>
      </c>
      <c r="D8" s="2">
        <v>469</v>
      </c>
      <c r="E8" s="1" t="s">
        <v>16</v>
      </c>
      <c r="F8" s="2"/>
      <c r="G8" s="3">
        <f>IFERROR(IF(ROW()-ROW(Dados[[#Headers],[Saldo*]])=1,Dados[[#This Row],[Taxas de transação]]+Dados[[#This Row],[Valor]],SUM(INDEX(Dados[Valor],1,1):Dados[[#This Row],[Valor]],INDEX(Dados[Taxas de transação],1,1):Dados[[#This Row],[Taxas de transação]])), "")</f>
        <v>1147</v>
      </c>
    </row>
    <row r="9" spans="2:7" ht="30" customHeight="1" x14ac:dyDescent="0.2">
      <c r="B9" s="8">
        <f ca="1">TODAY()</f>
        <v>43699</v>
      </c>
      <c r="C9" s="1" t="s">
        <v>10</v>
      </c>
      <c r="D9" s="2">
        <v>654</v>
      </c>
      <c r="E9" s="1" t="s">
        <v>13</v>
      </c>
      <c r="F9" s="2"/>
      <c r="G9" s="3">
        <f>IFERROR(IF(ROW()-ROW(Dados[[#Headers],[Saldo*]])=1,Dados[[#This Row],[Taxas de transação]]+Dados[[#This Row],[Valor]],SUM(INDEX(Dados[Valor],1,1):Dados[[#This Row],[Valor]],INDEX(Dados[Taxas de transação],1,1):Dados[[#This Row],[Taxas de transação]])), "")</f>
        <v>1801</v>
      </c>
    </row>
    <row r="10" spans="2:7" ht="30" customHeight="1" x14ac:dyDescent="0.2">
      <c r="B10" s="7" t="s">
        <v>3</v>
      </c>
      <c r="C10" s="4"/>
      <c r="D10" s="11">
        <f>SUBTOTAL(109,Dados[Valor])</f>
        <v>1779</v>
      </c>
      <c r="E10" s="4"/>
      <c r="F10" s="11">
        <f>SUBTOTAL(109,Dados[Taxas de transação])</f>
        <v>22</v>
      </c>
      <c r="G10" s="10"/>
    </row>
    <row r="11" spans="2:7" ht="30" customHeight="1" x14ac:dyDescent="0.2">
      <c r="F11" s="12" t="s">
        <v>18</v>
      </c>
      <c r="G11" s="12"/>
    </row>
  </sheetData>
  <mergeCells count="2">
    <mergeCell ref="F11:G11"/>
    <mergeCell ref="B1:G1"/>
  </mergeCells>
  <dataValidations count="8">
    <dataValidation allowBlank="1" showInputMessage="1" showErrorMessage="1" prompt="Crie um registro do cartão de crédito nesta planilha" sqref="A1" xr:uid="{00000000-0002-0000-0000-000000000000}"/>
    <dataValidation allowBlank="1" showInputMessage="1" showErrorMessage="1" prompt="Insira a data na coluna sob este cabeçalho" sqref="B3" xr:uid="{00000000-0002-0000-0000-000002000000}"/>
    <dataValidation allowBlank="1" showInputMessage="1" showErrorMessage="1" prompt="Insira a descrição na coluna sob este cabeçalho" sqref="C3" xr:uid="{00000000-0002-0000-0000-000003000000}"/>
    <dataValidation allowBlank="1" showInputMessage="1" showErrorMessage="1" prompt="Insira o valor na coluna sob este cabeçalho" sqref="D3" xr:uid="{00000000-0002-0000-0000-000004000000}"/>
    <dataValidation allowBlank="1" showInputMessage="1" showErrorMessage="1" prompt="Insira o nome do fornecedor na coluna sob este cabeçalho" sqref="E3" xr:uid="{00000000-0002-0000-0000-000005000000}"/>
    <dataValidation allowBlank="1" showInputMessage="1" showErrorMessage="1" prompt="Insira a taxa de transação na coluna sob este cabeçalho" sqref="F3" xr:uid="{00000000-0002-0000-0000-000006000000}"/>
    <dataValidation allowBlank="1" showInputMessage="1" showErrorMessage="1" prompt="O valor do saldo sem juros é calculado automaticamente na coluna sob este cabeçalho" sqref="G3" xr:uid="{00000000-0002-0000-0000-000007000000}"/>
    <dataValidation allowBlank="1" showInputMessage="1" showErrorMessage="1" prompt="O título desta planilha nesta célula. Insira o nome do cartão de crédito para atualizar o título" sqref="B1:G1" xr:uid="{2B963E7E-93F4-42B3-8012-55CE5E6DE9C1}"/>
  </dataValidations>
  <printOptions horizontalCentered="1"/>
  <pageMargins left="0.4" right="0.4" top="0.4" bottom="0.4" header="0.3" footer="0.3"/>
  <pageSetup paperSize="9" scale="87" fitToHeight="0" orientation="landscape" r:id="rId1"/>
  <headerFooter differentFirst="1">
    <oddFooter>Page &amp;P of &amp;N</oddFooter>
  </headerFooter>
  <ignoredErrors>
    <ignoredError sqref="B4:B8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CB7E120-F006-4266-9610-8EC4CB736C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CE7FD1-7413-4360-A608-1AD23F0775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2A8076-0D67-4292-808F-C274276AF5C8}">
  <ds:schemaRefs>
    <ds:schemaRef ds:uri="http://purl.org/dc/elements/1.1/"/>
    <ds:schemaRef ds:uri="fb0879af-3eba-417a-a55a-ffe6dcd6ca77"/>
    <ds:schemaRef ds:uri="6dc4bcd6-49db-4c07-9060-8acfc67cef9f"/>
    <ds:schemaRef ds:uri="http://schemas.microsoft.com/sharepoint/v3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Registro do cartão de crédito</vt:lpstr>
      <vt:lpstr>TítuloColuna1</vt:lpstr>
      <vt:lpstr>'Registro do cartão de crédito'!Titulos_de_impressao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2018-08-24T02:58:21Z</dcterms:created>
  <dcterms:modified xsi:type="dcterms:W3CDTF">2019-08-22T10:22:09Z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