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zdomf\Desktop\Lixo\14\"/>
    </mc:Choice>
  </mc:AlternateContent>
  <xr:revisionPtr revIDLastSave="0" documentId="8_{8CC72044-A8AD-4108-8B05-35B83BD9BE78}" xr6:coauthVersionLast="45" xr6:coauthVersionMax="45" xr10:uidLastSave="{00000000-0000-0000-0000-000000000000}"/>
  <bookViews>
    <workbookView xWindow="-120" yWindow="-120" windowWidth="20730" windowHeight="11310" tabRatio="502" xr2:uid="{00000000-000D-0000-FFFF-FFFF00000000}"/>
  </bookViews>
  <sheets>
    <sheet name="Dados do concorrente" sheetId="2" r:id="rId1"/>
    <sheet name="Análise do concorrente" sheetId="4" r:id="rId2"/>
  </sheets>
  <definedNames>
    <definedName name="Concorrentes">Dados_demográficos[NOME DO CONCORRENTE]</definedName>
    <definedName name="_xlnm.Print_Titles" localSheetId="1">'Análise do concorrente'!$4:$5</definedName>
    <definedName name="_xlnm.Print_Titles" localSheetId="0">'Dados do concorrente'!$4:$4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4" l="1"/>
  <c r="M11" i="4"/>
  <c r="L11" i="4"/>
  <c r="K11" i="4"/>
  <c r="J11" i="4"/>
  <c r="I11" i="4"/>
  <c r="H11" i="4"/>
  <c r="G11" i="4"/>
  <c r="F11" i="4"/>
  <c r="E11" i="4"/>
  <c r="D11" i="4"/>
  <c r="C11" i="4"/>
  <c r="O7" i="4"/>
  <c r="O8" i="4"/>
  <c r="O9" i="4"/>
  <c r="O10" i="4"/>
  <c r="O6" i="4"/>
  <c r="O11" i="4" s="1"/>
  <c r="B2" i="4"/>
</calcChain>
</file>

<file path=xl/sharedStrings.xml><?xml version="1.0" encoding="utf-8"?>
<sst xmlns="http://schemas.openxmlformats.org/spreadsheetml/2006/main" count="61" uniqueCount="49">
  <si>
    <t>Análise do concorrente</t>
  </si>
  <si>
    <t>NOME DO CONCORRENTE</t>
  </si>
  <si>
    <t>Concorrente 1</t>
  </si>
  <si>
    <t>Concorrente 2</t>
  </si>
  <si>
    <t>Concorrente 3</t>
  </si>
  <si>
    <t>Concorrente 4</t>
  </si>
  <si>
    <t>Concorrente 5</t>
  </si>
  <si>
    <t>TAMANHO DA EMPRESA</t>
  </si>
  <si>
    <t>Pequeno</t>
  </si>
  <si>
    <t>Grande</t>
  </si>
  <si>
    <t>Média</t>
  </si>
  <si>
    <t>ANOS DE ATUAÇÃO DA EMPRESA</t>
  </si>
  <si>
    <t>FUNCIONÁRIOS</t>
  </si>
  <si>
    <t>PLANTAS</t>
  </si>
  <si>
    <t>LOJAS DE VAREJO</t>
  </si>
  <si>
    <t>PROPRIEDADE</t>
  </si>
  <si>
    <t>Particular</t>
  </si>
  <si>
    <t>Pública</t>
  </si>
  <si>
    <t>GOVERNANÇA CORPORATIVA</t>
  </si>
  <si>
    <t>Sim</t>
  </si>
  <si>
    <t>ESTRUTURA</t>
  </si>
  <si>
    <t>Propriedade exclusiva</t>
  </si>
  <si>
    <t>Corporação C</t>
  </si>
  <si>
    <t>Responsabilidade pessoal limitada</t>
  </si>
  <si>
    <t>Corporação S</t>
  </si>
  <si>
    <t>ANOTAÇÕES</t>
  </si>
  <si>
    <t>Minhas anotações</t>
  </si>
  <si>
    <t>Dados demográficos do concorrente</t>
  </si>
  <si>
    <r>
      <t xml:space="preserve">     </t>
    </r>
    <r>
      <rPr>
        <sz val="10"/>
        <color theme="1" tint="0.14999847407452621"/>
        <rFont val="Tahoma"/>
        <family val="2"/>
        <scheme val="minor"/>
      </rPr>
      <t xml:space="preserve">Use esta escala para classificar cada concorrente: </t>
    </r>
    <r>
      <rPr>
        <sz val="10"/>
        <color theme="1" tint="0.34998626667073579"/>
        <rFont val="Tahoma"/>
        <family val="2"/>
        <scheme val="minor"/>
      </rPr>
      <t xml:space="preserve">    </t>
    </r>
  </si>
  <si>
    <t>MÉDIAS</t>
  </si>
  <si>
    <t>LOCAIS DE VAREJO</t>
  </si>
  <si>
    <t xml:space="preserve">0 Não se aplica </t>
  </si>
  <si>
    <t>VENDAS ANUAIS</t>
  </si>
  <si>
    <t>1 Aplica-se minimamente</t>
  </si>
  <si>
    <t>COMPARAÇÃO DE PRODUTOS</t>
  </si>
  <si>
    <t>2 Aplica-se um pouco</t>
  </si>
  <si>
    <t>PREÇO DO PRODUTO</t>
  </si>
  <si>
    <t>3 Aplica-se moderadamente</t>
  </si>
  <si>
    <t>MARKETING</t>
  </si>
  <si>
    <t>4 Aplica-se ao máximo</t>
  </si>
  <si>
    <t>CUSTO DE PRODUÇÃO</t>
  </si>
  <si>
    <t>TAXA DE EXPANSÃO</t>
  </si>
  <si>
    <t>LIDERANÇA</t>
  </si>
  <si>
    <t>DISTRIBUIÇÃO</t>
  </si>
  <si>
    <t>FORNECEDORES</t>
  </si>
  <si>
    <t>CAPITAL DE RISCO</t>
  </si>
  <si>
    <t>NECESSIDADES DO MERCADO</t>
  </si>
  <si>
    <t>TOTAIS</t>
  </si>
  <si>
    <t>NOME DA EMPRESA | DADOS DO CONCORRENTE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</si>
</sst>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6" x14ac:knownFonts="1">
    <font>
      <sz val="10"/>
      <color theme="1" tint="0.34998626667073579"/>
      <name val="Tahoma"/>
      <family val="2"/>
      <scheme val="minor"/>
    </font>
    <font>
      <sz val="9"/>
      <color theme="1" tint="0.34998626667073579"/>
      <name val="Tahoma"/>
      <family val="2"/>
      <scheme val="minor"/>
    </font>
    <font>
      <sz val="24"/>
      <color theme="4"/>
      <name val="Franklin Gothic Medium"/>
      <family val="2"/>
      <scheme val="major"/>
    </font>
    <font>
      <b/>
      <sz val="10"/>
      <color theme="4"/>
      <name val="Franklin Gothic Medium"/>
      <family val="2"/>
      <scheme val="major"/>
    </font>
    <font>
      <u/>
      <sz val="9"/>
      <color theme="10"/>
      <name val="Tahoma"/>
      <family val="2"/>
      <scheme val="minor"/>
    </font>
    <font>
      <sz val="10"/>
      <color theme="1" tint="0.34998626667073579"/>
      <name val="Tahoma"/>
      <family val="2"/>
      <scheme val="minor"/>
    </font>
    <font>
      <u/>
      <sz val="9"/>
      <color theme="10"/>
      <name val="Tahoma"/>
      <family val="2"/>
      <scheme val="minor"/>
    </font>
    <font>
      <b/>
      <sz val="10"/>
      <color theme="4"/>
      <name val="Franklin Gothic Medium"/>
      <family val="2"/>
      <scheme val="major"/>
    </font>
    <font>
      <b/>
      <sz val="10"/>
      <color theme="1" tint="0.34998626667073579"/>
      <name val="Tahoma"/>
      <family val="2"/>
      <scheme val="minor"/>
    </font>
    <font>
      <sz val="10"/>
      <color theme="1" tint="0.34998626667073579"/>
      <name val="Tahoma"/>
      <family val="2"/>
      <scheme val="minor"/>
    </font>
    <font>
      <sz val="24"/>
      <color theme="4"/>
      <name val="Franklin Gothic Medium"/>
      <family val="2"/>
      <scheme val="major"/>
    </font>
    <font>
      <u/>
      <sz val="9"/>
      <color theme="10"/>
      <name val="Tahoma"/>
      <family val="2"/>
      <scheme val="minor"/>
    </font>
    <font>
      <sz val="9"/>
      <color theme="1" tint="0.249977111117893"/>
      <name val="Franklin Gothic Medium"/>
      <family val="2"/>
      <scheme val="major"/>
    </font>
    <font>
      <sz val="10"/>
      <color theme="1" tint="0.14999847407452621"/>
      <name val="Tahoma"/>
      <family val="2"/>
      <scheme val="minor"/>
    </font>
    <font>
      <sz val="9"/>
      <color theme="1" tint="0.249977111117893"/>
      <name val="Tahoma"/>
      <family val="2"/>
      <scheme val="minor"/>
    </font>
    <font>
      <b/>
      <sz val="10"/>
      <color theme="4"/>
      <name val="Franklin Gothic Medium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lightUp">
        <fgColor theme="0" tint="-0.14993743705557422"/>
        <bgColor theme="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 wrapText="1"/>
    </xf>
    <xf numFmtId="0" fontId="1" fillId="3" borderId="0" applyNumberFormat="0" applyFon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wrapText="1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 wrapText="1"/>
    </xf>
    <xf numFmtId="0" fontId="5" fillId="3" borderId="0" xfId="1" applyFont="1">
      <alignment vertical="center"/>
    </xf>
    <xf numFmtId="0" fontId="5" fillId="0" borderId="0" xfId="0" applyFont="1" applyAlignment="1">
      <alignment vertical="center"/>
    </xf>
    <xf numFmtId="0" fontId="7" fillId="0" borderId="0" xfId="3" applyFont="1">
      <alignment wrapText="1"/>
    </xf>
    <xf numFmtId="0" fontId="5" fillId="0" borderId="0" xfId="0" applyFont="1">
      <alignment vertical="center" wrapText="1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3" borderId="0" xfId="1" applyFont="1">
      <alignment vertical="center"/>
    </xf>
    <xf numFmtId="0" fontId="10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14" fillId="4" borderId="0" xfId="0" applyFont="1" applyFill="1">
      <alignment vertical="center" wrapText="1"/>
    </xf>
    <xf numFmtId="0" fontId="9" fillId="0" borderId="0" xfId="0" applyFont="1">
      <alignment vertical="center" wrapText="1"/>
    </xf>
    <xf numFmtId="0" fontId="15" fillId="0" borderId="0" xfId="3" applyFont="1">
      <alignment wrapText="1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right" vertical="center" indent="2"/>
    </xf>
    <xf numFmtId="0" fontId="2" fillId="2" borderId="0" xfId="2" applyFont="1" applyFill="1" applyAlignment="1">
      <alignment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 vertical="center" indent="2"/>
    </xf>
    <xf numFmtId="0" fontId="6" fillId="3" borderId="0" xfId="4" applyFont="1" applyFill="1" applyAlignment="1">
      <alignment horizontal="left" vertical="center"/>
    </xf>
    <xf numFmtId="0" fontId="11" fillId="3" borderId="0" xfId="4" applyFont="1" applyFill="1" applyAlignment="1">
      <alignment horizontal="center" vertical="center"/>
    </xf>
    <xf numFmtId="0" fontId="12" fillId="4" borderId="0" xfId="0" applyFont="1" applyFill="1">
      <alignment vertical="center" wrapText="1"/>
    </xf>
  </cellXfs>
  <cellStyles count="5">
    <cellStyle name="Banner" xfId="1" xr:uid="{00000000-0005-0000-0000-000000000000}"/>
    <cellStyle name="Hiperlink" xfId="4" builtinId="8"/>
    <cellStyle name="Normal" xfId="0" builtinId="0" customBuiltin="1"/>
    <cellStyle name="Título 1" xfId="2" builtinId="16" customBuiltin="1"/>
    <cellStyle name="Título 2" xfId="3" builtinId="17" customBuiltin="1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numFmt numFmtId="164" formatCode="#,##0.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Tahoma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</font>
    </dxf>
    <dxf>
      <font>
        <b/>
        <i val="0"/>
        <color theme="1" tint="0.34998626667073579"/>
      </font>
    </dxf>
    <dxf>
      <font>
        <b/>
        <i val="0"/>
        <color theme="4"/>
      </font>
    </dxf>
    <dxf>
      <font>
        <color theme="4"/>
      </font>
      <border>
        <right style="thin">
          <color theme="0" tint="-0.14996795556505021"/>
        </right>
        <bottom style="medium">
          <color theme="1" tint="0.14996795556505021"/>
        </bottom>
        <vertical style="thin">
          <color theme="0" tint="-0.14996795556505021"/>
        </vertical>
      </border>
    </dxf>
    <dxf>
      <font>
        <b val="0"/>
        <i val="0"/>
      </font>
      <border>
        <horizontal style="thin">
          <color theme="0" tint="-0.14996795556505021"/>
        </horizontal>
      </border>
    </dxf>
  </dxfs>
  <tableStyles count="1" defaultTableStyle="Análise do concorrente" defaultPivotStyle="PivotStyleLight2">
    <tableStyle name="Análise do concorrente" pivot="0" count="5" xr9:uid="{00000000-0011-0000-FFFF-FFFF00000000}">
      <tableStyleElement type="wholeTable" dxfId="40"/>
      <tableStyleElement type="headerRow" dxfId="39"/>
      <tableStyleElement type="totalRow" dxfId="38"/>
      <tableStyleElement type="firstColumn" dxfId="37"/>
      <tableStyleElement type="firstHeaderCell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&#225;lise do concorrent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ados do concorrente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85725</xdr:rowOff>
    </xdr:from>
    <xdr:ext cx="2114549" cy="237757"/>
    <xdr:sp macro="" textlink="">
      <xdr:nvSpPr>
        <xdr:cNvPr id="2" name="Insira a Análise do concorrente" descr="Navigation button to Competitor Analysis worksheet">
          <a:hlinkClick xmlns:r="http://schemas.openxmlformats.org/officeDocument/2006/relationships" r:id="rId1" tooltip="Select to navigate to Competitor Analysis worksheet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1925" y="866775"/>
          <a:ext cx="2114549" cy="2377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000" spc="2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Inserir Análise do concorrente </a:t>
          </a:r>
          <a:r>
            <a:rPr lang="pt-br" sz="1000" spc="20" baseline="0">
              <a:solidFill>
                <a:schemeClr val="accent1"/>
              </a:solidFill>
              <a:latin typeface="+mj-lt"/>
            </a:rPr>
            <a:t>&gt;&gt;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23246</xdr:colOff>
      <xdr:row>2</xdr:row>
      <xdr:rowOff>95250</xdr:rowOff>
    </xdr:from>
    <xdr:ext cx="2796154" cy="237757"/>
    <xdr:sp macro="" textlink="">
      <xdr:nvSpPr>
        <xdr:cNvPr id="2" name="Exibir Dados demográficos do concorrente" descr="Navigation button to Competitor Demographics worksheet">
          <a:hlinkClick xmlns:r="http://schemas.openxmlformats.org/officeDocument/2006/relationships" r:id="rId1" tooltip="Select to navigate to Competitor Demographics worksheet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6121" y="876300"/>
          <a:ext cx="2796154" cy="2377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 rtl="0"/>
          <a:r>
            <a:rPr lang="pt-br" sz="1000" spc="20" baseline="0">
              <a:solidFill>
                <a:schemeClr val="accent1"/>
              </a:solidFill>
              <a:latin typeface="+mj-lt"/>
              <a:ea typeface="+mn-ea"/>
              <a:cs typeface="+mn-cs"/>
            </a:rPr>
            <a:t>&lt;&lt;</a:t>
          </a:r>
          <a:r>
            <a:rPr lang="pt-br" sz="1000" spc="2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+mn-ea"/>
              <a:cs typeface="+mn-cs"/>
            </a:rPr>
            <a:t> Exibir Dados demográficos do Concorrente 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dos_demográficos" displayName="Dados_demográficos" ref="B4:K9">
  <tableColumns count="10">
    <tableColumn id="1" xr3:uid="{00000000-0010-0000-0000-000001000000}" name="NOME DO CONCORRENTE" totalsRowLabel="AVERAGES" dataCellStyle="Normal"/>
    <tableColumn id="2" xr3:uid="{00000000-0010-0000-0000-000002000000}" name="TAMANHO DA EMPRESA" dataDxfId="35"/>
    <tableColumn id="3" xr3:uid="{00000000-0010-0000-0000-000003000000}" name="ANOS DE ATUAÇÃO DA EMPRESA" dataDxfId="34"/>
    <tableColumn id="4" xr3:uid="{00000000-0010-0000-0000-000004000000}" name="FUNCIONÁRIOS" dataDxfId="33"/>
    <tableColumn id="5" xr3:uid="{00000000-0010-0000-0000-000005000000}" name="PLANTAS" dataDxfId="32"/>
    <tableColumn id="6" xr3:uid="{00000000-0010-0000-0000-000006000000}" name="LOJAS DE VAREJO" dataDxfId="31"/>
    <tableColumn id="7" xr3:uid="{00000000-0010-0000-0000-000007000000}" name="PROPRIEDADE" dataDxfId="30"/>
    <tableColumn id="8" xr3:uid="{00000000-0010-0000-0000-000008000000}" name="GOVERNANÇA CORPORATIVA" dataDxfId="29"/>
    <tableColumn id="9" xr3:uid="{00000000-0010-0000-0000-000009000000}" name="ESTRUTURA" dataDxfId="28"/>
    <tableColumn id="23" xr3:uid="{00000000-0010-0000-0000-000017000000}" name="ANOTAÇÕES" dataDxfId="27"/>
  </tableColumns>
  <tableStyleInfo name="Análise do concorrente" showFirstColumn="1" showLastColumn="0" showRowStripes="1" showColumnStripes="0"/>
  <extLst>
    <ext xmlns:x14="http://schemas.microsoft.com/office/spreadsheetml/2009/9/main" uri="{504A1905-F514-4f6f-8877-14C23A59335A}">
      <x14:table altTextSummary="Enter Competitor Name, Company Size, number of Business Years, Employees, Plants, Retail Outlets, Ownership type, Corporate Governance status, Structure, and Note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nálise" displayName="Análise" ref="B5:O11" totalsRowCount="1">
  <tableColumns count="14">
    <tableColumn id="1" xr3:uid="{00000000-0010-0000-0100-000001000000}" name="NOME DO CONCORRENTE" totalsRowLabel="MÉDIAS" totalsRowDxfId="26" dataCellStyle="Normal"/>
    <tableColumn id="10" xr3:uid="{00000000-0010-0000-0100-00000A000000}" name="LOCAIS DE VAREJO" totalsRowFunction="custom" dataDxfId="25" totalsRowDxfId="24">
      <totalsRowFormula>IFERROR(SUBTOTAL(101,Análise[LOCAIS DE VAREJO]),"")</totalsRowFormula>
    </tableColumn>
    <tableColumn id="11" xr3:uid="{00000000-0010-0000-0100-00000B000000}" name="VENDAS ANUAIS" totalsRowFunction="custom" dataDxfId="23" totalsRowDxfId="22">
      <totalsRowFormula>IFERROR(SUBTOTAL(101,Análise[VENDAS ANUAIS]),"")</totalsRowFormula>
    </tableColumn>
    <tableColumn id="12" xr3:uid="{00000000-0010-0000-0100-00000C000000}" name="COMPARAÇÃO DE PRODUTOS" totalsRowFunction="custom" dataDxfId="21" totalsRowDxfId="20">
      <totalsRowFormula>IFERROR(SUBTOTAL(101,Análise[COMPARAÇÃO DE PRODUTOS]),"")</totalsRowFormula>
    </tableColumn>
    <tableColumn id="13" xr3:uid="{00000000-0010-0000-0100-00000D000000}" name="PREÇO DO PRODUTO" totalsRowFunction="custom" dataDxfId="19" totalsRowDxfId="18">
      <totalsRowFormula>IFERROR(SUBTOTAL(101,Análise[PREÇO DO PRODUTO]),"")</totalsRowFormula>
    </tableColumn>
    <tableColumn id="14" xr3:uid="{00000000-0010-0000-0100-00000E000000}" name="MARKETING" totalsRowFunction="custom" dataDxfId="17" totalsRowDxfId="16">
      <totalsRowFormula>IFERROR(SUBTOTAL(101,Análise[MARKETING]),"")</totalsRowFormula>
    </tableColumn>
    <tableColumn id="15" xr3:uid="{00000000-0010-0000-0100-00000F000000}" name="CUSTO DE PRODUÇÃO" totalsRowFunction="custom" dataDxfId="15" totalsRowDxfId="14">
      <totalsRowFormula>IFERROR(SUBTOTAL(101,Análise[CUSTO DE PRODUÇÃO]),"")</totalsRowFormula>
    </tableColumn>
    <tableColumn id="16" xr3:uid="{00000000-0010-0000-0100-000010000000}" name="TAXA DE EXPANSÃO" totalsRowFunction="custom" dataDxfId="13" totalsRowDxfId="12">
      <totalsRowFormula>IFERROR(SUBTOTAL(101,Análise[TAXA DE EXPANSÃO]),"")</totalsRowFormula>
    </tableColumn>
    <tableColumn id="17" xr3:uid="{00000000-0010-0000-0100-000011000000}" name="LIDERANÇA" totalsRowFunction="custom" dataDxfId="11" totalsRowDxfId="10">
      <totalsRowFormula>IFERROR(SUBTOTAL(101,Análise[LIDERANÇA]),"")</totalsRowFormula>
    </tableColumn>
    <tableColumn id="18" xr3:uid="{00000000-0010-0000-0100-000012000000}" name="DISTRIBUIÇÃO" totalsRowFunction="custom" dataDxfId="9" totalsRowDxfId="8">
      <totalsRowFormula>IFERROR(SUBTOTAL(101,Análise[DISTRIBUIÇÃO]),"")</totalsRowFormula>
    </tableColumn>
    <tableColumn id="19" xr3:uid="{00000000-0010-0000-0100-000013000000}" name="FORNECEDORES" totalsRowFunction="custom" dataDxfId="7" totalsRowDxfId="6">
      <totalsRowFormula>IFERROR(SUBTOTAL(101,Análise[FORNECEDORES]),"")</totalsRowFormula>
    </tableColumn>
    <tableColumn id="20" xr3:uid="{00000000-0010-0000-0100-000014000000}" name="CAPITAL DE RISCO" totalsRowFunction="custom" dataDxfId="5" totalsRowDxfId="4">
      <totalsRowFormula>IFERROR(SUBTOTAL(101,Análise[CAPITAL DE RISCO]),"")</totalsRowFormula>
    </tableColumn>
    <tableColumn id="21" xr3:uid="{00000000-0010-0000-0100-000015000000}" name="NECESSIDADES DO MERCADO" totalsRowFunction="custom" dataDxfId="3" totalsRowDxfId="2">
      <totalsRowFormula>IFERROR(SUBTOTAL(101,Análise[NECESSIDADES DO MERCADO]),"")</totalsRowFormula>
    </tableColumn>
    <tableColumn id="22" xr3:uid="{00000000-0010-0000-0100-000016000000}" name="TOTAIS" totalsRowFunction="average" dataDxfId="1" totalsRowDxfId="0">
      <calculatedColumnFormula>SUM(Análise[[#This Row],[LOCAIS DE VAREJO]:[NECESSIDADES DO MERCADO]])</calculatedColumnFormula>
    </tableColumn>
  </tableColumns>
  <tableStyleInfo name="Análise do concorrente" showFirstColumn="1" showLastColumn="0" showRowStripes="1" showColumnStripes="0"/>
  <extLst>
    <ext xmlns:x14="http://schemas.microsoft.com/office/spreadsheetml/2009/9/main" uri="{504A1905-F514-4f6f-8877-14C23A59335A}">
      <x14:table altTextSummary="Rate each competitor’s Retail Locations, Annual Sales, Product Comparison, etc. on a scale of 0 to 4 in this table. Totals are auto calculated, and bar charts updated"/>
    </ext>
  </extLst>
</table>
</file>

<file path=xl/theme/theme1.xml><?xml version="1.0" encoding="utf-8"?>
<a:theme xmlns:a="http://schemas.openxmlformats.org/drawingml/2006/main" name="Office Theme">
  <a:themeElements>
    <a:clrScheme name="Competitor Analysis">
      <a:dk1>
        <a:sysClr val="windowText" lastClr="000000"/>
      </a:dk1>
      <a:lt1>
        <a:sysClr val="window" lastClr="FFFFFF"/>
      </a:lt1>
      <a:dk2>
        <a:srgbClr val="442633"/>
      </a:dk2>
      <a:lt2>
        <a:srgbClr val="F8F3EE"/>
      </a:lt2>
      <a:accent1>
        <a:srgbClr val="942B47"/>
      </a:accent1>
      <a:accent2>
        <a:srgbClr val="399DB3"/>
      </a:accent2>
      <a:accent3>
        <a:srgbClr val="DE821C"/>
      </a:accent3>
      <a:accent4>
        <a:srgbClr val="43968B"/>
      </a:accent4>
      <a:accent5>
        <a:srgbClr val="E8B438"/>
      </a:accent5>
      <a:accent6>
        <a:srgbClr val="C94A47"/>
      </a:accent6>
      <a:hlink>
        <a:srgbClr val="399DB3"/>
      </a:hlink>
      <a:folHlink>
        <a:srgbClr val="942B47"/>
      </a:folHlink>
    </a:clrScheme>
    <a:fontScheme name="Competitor Analysis">
      <a:majorFont>
        <a:latin typeface="Franklin Gothic Medium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1"/>
        </a:solidFill>
      </a:spPr>
      <a:bodyPr vertOverflow="clip" horzOverflow="clip" wrap="square" rtlCol="0" anchor="t">
        <a:noAutofit/>
      </a:bodyPr>
      <a:lstStyle>
        <a:defPPr algn="l">
          <a:defRPr sz="1100">
            <a:solidFill>
              <a:schemeClr val="bg1"/>
            </a:solidFill>
            <a:latin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K9"/>
  <sheetViews>
    <sheetView showGridLines="0" tabSelected="1" zoomScaleNormal="100" workbookViewId="0">
      <selection activeCell="I2" sqref="I2"/>
    </sheetView>
  </sheetViews>
  <sheetFormatPr defaultRowHeight="30" customHeight="1" x14ac:dyDescent="0.2"/>
  <cols>
    <col min="1" max="1" width="2.140625" style="4" customWidth="1"/>
    <col min="2" max="2" width="24.42578125" style="4" customWidth="1"/>
    <col min="3" max="3" width="18.28515625" style="4" customWidth="1"/>
    <col min="4" max="4" width="19.5703125" style="4" customWidth="1"/>
    <col min="5" max="5" width="15.5703125" style="4" customWidth="1"/>
    <col min="6" max="6" width="11.5703125" style="4" customWidth="1"/>
    <col min="7" max="7" width="19.85546875" style="4" customWidth="1"/>
    <col min="8" max="8" width="15.5703125" style="4" customWidth="1"/>
    <col min="9" max="9" width="28.42578125" style="4" customWidth="1"/>
    <col min="10" max="10" width="31.28515625" style="4" bestFit="1" customWidth="1"/>
    <col min="11" max="11" width="31.85546875" style="4" customWidth="1"/>
    <col min="12" max="16384" width="9.140625" style="4"/>
  </cols>
  <sheetData>
    <row r="1" spans="2:11" s="1" customFormat="1" ht="15.75" customHeight="1" x14ac:dyDescent="0.2"/>
    <row r="2" spans="2:11" s="1" customFormat="1" ht="45.75" customHeight="1" x14ac:dyDescent="0.2">
      <c r="B2" s="15" t="s">
        <v>48</v>
      </c>
      <c r="C2" s="2"/>
      <c r="D2" s="2"/>
      <c r="E2" s="2"/>
      <c r="F2" s="2"/>
      <c r="G2" s="2"/>
    </row>
    <row r="3" spans="2:11" s="1" customFormat="1" ht="31.5" customHeight="1" x14ac:dyDescent="0.2">
      <c r="B3" s="19" t="s">
        <v>0</v>
      </c>
      <c r="C3" s="19"/>
    </row>
    <row r="4" spans="2:11" ht="42" customHeight="1" x14ac:dyDescent="0.25">
      <c r="B4" s="3" t="s">
        <v>1</v>
      </c>
      <c r="C4" s="3" t="s">
        <v>7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18</v>
      </c>
      <c r="J4" s="3" t="s">
        <v>20</v>
      </c>
      <c r="K4" s="3" t="s">
        <v>25</v>
      </c>
    </row>
    <row r="5" spans="2:11" ht="30" customHeight="1" x14ac:dyDescent="0.2">
      <c r="B5" s="4" t="s">
        <v>2</v>
      </c>
      <c r="C5" s="5" t="s">
        <v>8</v>
      </c>
      <c r="D5" s="6">
        <v>10</v>
      </c>
      <c r="E5" s="6">
        <v>100</v>
      </c>
      <c r="F5" s="6">
        <v>1</v>
      </c>
      <c r="G5" s="6">
        <v>19</v>
      </c>
      <c r="H5" s="5" t="s">
        <v>16</v>
      </c>
      <c r="I5" s="5" t="s">
        <v>19</v>
      </c>
      <c r="J5" s="5" t="s">
        <v>21</v>
      </c>
      <c r="K5" s="5" t="s">
        <v>26</v>
      </c>
    </row>
    <row r="6" spans="2:11" ht="30" customHeight="1" x14ac:dyDescent="0.2">
      <c r="B6" s="4" t="s">
        <v>3</v>
      </c>
      <c r="C6" s="5" t="s">
        <v>9</v>
      </c>
      <c r="D6" s="6">
        <v>15</v>
      </c>
      <c r="E6" s="6">
        <v>2050</v>
      </c>
      <c r="F6" s="6">
        <v>5</v>
      </c>
      <c r="G6" s="6">
        <v>30</v>
      </c>
      <c r="H6" s="5" t="s">
        <v>17</v>
      </c>
      <c r="I6" s="5"/>
      <c r="J6" s="5" t="s">
        <v>22</v>
      </c>
      <c r="K6" s="5"/>
    </row>
    <row r="7" spans="2:11" ht="30" customHeight="1" x14ac:dyDescent="0.2">
      <c r="B7" s="4" t="s">
        <v>4</v>
      </c>
      <c r="C7" s="5" t="s">
        <v>8</v>
      </c>
      <c r="D7" s="6">
        <v>7</v>
      </c>
      <c r="E7" s="6">
        <v>455</v>
      </c>
      <c r="F7" s="6">
        <v>2</v>
      </c>
      <c r="G7" s="6">
        <v>10</v>
      </c>
      <c r="H7" s="5" t="s">
        <v>16</v>
      </c>
      <c r="I7" s="5"/>
      <c r="J7" s="5" t="s">
        <v>23</v>
      </c>
      <c r="K7" s="5"/>
    </row>
    <row r="8" spans="2:11" ht="30" customHeight="1" x14ac:dyDescent="0.2">
      <c r="B8" s="4" t="s">
        <v>5</v>
      </c>
      <c r="C8" s="5" t="s">
        <v>10</v>
      </c>
      <c r="D8" s="6">
        <v>10</v>
      </c>
      <c r="E8" s="6">
        <v>807</v>
      </c>
      <c r="F8" s="6">
        <v>2</v>
      </c>
      <c r="G8" s="6">
        <v>14</v>
      </c>
      <c r="H8" s="5" t="s">
        <v>16</v>
      </c>
      <c r="I8" s="5"/>
      <c r="J8" s="5" t="s">
        <v>24</v>
      </c>
      <c r="K8" s="5"/>
    </row>
    <row r="9" spans="2:11" ht="30" customHeight="1" x14ac:dyDescent="0.2">
      <c r="B9" s="4" t="s">
        <v>6</v>
      </c>
      <c r="C9" s="5" t="s">
        <v>9</v>
      </c>
      <c r="D9" s="6">
        <v>18</v>
      </c>
      <c r="E9" s="6">
        <v>1202</v>
      </c>
      <c r="F9" s="6">
        <v>4</v>
      </c>
      <c r="G9" s="6">
        <v>28</v>
      </c>
      <c r="H9" s="5" t="s">
        <v>17</v>
      </c>
      <c r="I9" s="5"/>
      <c r="J9" s="5" t="s">
        <v>22</v>
      </c>
      <c r="K9" s="5"/>
    </row>
  </sheetData>
  <mergeCells count="1">
    <mergeCell ref="B3:C3"/>
  </mergeCells>
  <dataValidations xWindow="643" yWindow="624" count="13">
    <dataValidation allowBlank="1" showInputMessage="1" showErrorMessage="1" prompt="Analise os concorrentes nesta pasta de trabalho. Insira os detalhes na tabela de Dados demográficos, começando na célula B4 nesta planilha. Selecione a célula B3 para navegar até a planilha de Análise do concorrente" sqref="A1" xr:uid="{00000000-0002-0000-0000-000000000000}"/>
    <dataValidation allowBlank="1" showInputMessage="1" showErrorMessage="1" prompt="O título desta planilha está nesta célula. Anexe o Nome da empresa para personalizar o título" sqref="B2" xr:uid="{00000000-0002-0000-0000-000001000000}"/>
    <dataValidation allowBlank="1" showInputMessage="1" showErrorMessage="1" prompt="O link de navegação para a planilha Análise do concorrente está nesta célula" sqref="B3:C3" xr:uid="{00000000-0002-0000-0000-000002000000}"/>
    <dataValidation allowBlank="1" showInputMessage="1" showErrorMessage="1" prompt="Insira o Nome do concorrente na coluna sob este cabeçalho. Esses nomes serão usados na planilha Análise do concorrente" sqref="B4" xr:uid="{00000000-0002-0000-0000-000003000000}"/>
    <dataValidation allowBlank="1" showInputMessage="1" showErrorMessage="1" prompt="Insira o Tamanho da empresa na coluna sob este cabeçalho" sqref="C4" xr:uid="{00000000-0002-0000-0000-000004000000}"/>
    <dataValidation allowBlank="1" showInputMessage="1" showErrorMessage="1" prompt="Insira o número de anos que a empresa está em operação na coluna sob este cabeçalho" sqref="D4" xr:uid="{00000000-0002-0000-0000-000005000000}"/>
    <dataValidation allowBlank="1" showInputMessage="1" showErrorMessage="1" prompt="Insira o número de Funcionários na coluna sob este cabeçalho" sqref="E4" xr:uid="{00000000-0002-0000-0000-000006000000}"/>
    <dataValidation allowBlank="1" showInputMessage="1" showErrorMessage="1" prompt="Insira o número de Instalações ou fábricas de propriedade da empresa na coluna sob este cabeçalho" sqref="F4" xr:uid="{00000000-0002-0000-0000-000007000000}"/>
    <dataValidation allowBlank="1" showInputMessage="1" showErrorMessage="1" prompt="Insira o número de Lojas de varejo na coluna sob este cabeçalho" sqref="G4" xr:uid="{00000000-0002-0000-0000-000008000000}"/>
    <dataValidation allowBlank="1" showInputMessage="1" showErrorMessage="1" prompt="Insira se a empresa é uma empresa privada ou pública na coluna sob este cabeçalho" sqref="H4" xr:uid="{00000000-0002-0000-0000-000009000000}"/>
    <dataValidation allowBlank="1" showInputMessage="1" showErrorMessage="1" prompt="Esse negócio está em conformidade com a Governança corporativa? Insira sim ou não na coluna sob este cabeçalho" sqref="I4" xr:uid="{00000000-0002-0000-0000-00000A000000}"/>
    <dataValidation allowBlank="1" showInputMessage="1" showErrorMessage="1" prompt="Insira a Estrutura da organização, como proprietário exclusivo, Responsabilidade pessoal limitada, Corporação S etc. na coluna sob este cabeçalho" sqref="J4" xr:uid="{00000000-0002-0000-0000-00000B000000}"/>
    <dataValidation allowBlank="1" showInputMessage="1" showErrorMessage="1" prompt="Insira as Anotações na coluna sob este cabeçalho" sqref="K4" xr:uid="{00000000-0002-0000-0000-00000C000000}"/>
  </dataValidations>
  <hyperlinks>
    <hyperlink ref="B3:C3" location="'Competitor Analysis'!A1" tooltip="Select to navigate to Competitor Analysis worksheet" display="Competitor Analysis" xr:uid="{00000000-0004-0000-0000-000000000000}"/>
  </hyperlink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499984740745262"/>
    <pageSetUpPr autoPageBreaks="0" fitToPage="1"/>
  </sheetPr>
  <dimension ref="B1:O11"/>
  <sheetViews>
    <sheetView showGridLines="0" zoomScaleNormal="100" workbookViewId="0"/>
  </sheetViews>
  <sheetFormatPr defaultRowHeight="30" customHeight="1" x14ac:dyDescent="0.2"/>
  <cols>
    <col min="1" max="1" width="2.140625" style="11" customWidth="1"/>
    <col min="2" max="2" width="24" style="11" customWidth="1"/>
    <col min="3" max="3" width="21.42578125" style="11" customWidth="1"/>
    <col min="4" max="4" width="16.5703125" style="11" customWidth="1"/>
    <col min="5" max="5" width="17.85546875" style="11" customWidth="1"/>
    <col min="6" max="6" width="14" style="11" customWidth="1"/>
    <col min="7" max="7" width="18.5703125" style="11" customWidth="1"/>
    <col min="8" max="8" width="16.28515625" style="11" customWidth="1"/>
    <col min="9" max="9" width="14.5703125" style="11" customWidth="1"/>
    <col min="10" max="10" width="15.85546875" style="11" customWidth="1"/>
    <col min="11" max="11" width="16.42578125" style="11" customWidth="1"/>
    <col min="12" max="12" width="17" style="11" customWidth="1"/>
    <col min="13" max="13" width="11.5703125" style="11" customWidth="1"/>
    <col min="14" max="14" width="16" style="11" customWidth="1"/>
    <col min="15" max="15" width="14.85546875" style="11" customWidth="1"/>
    <col min="16" max="16384" width="9.140625" style="11"/>
  </cols>
  <sheetData>
    <row r="1" spans="2:15" s="7" customFormat="1" ht="15.75" customHeight="1" x14ac:dyDescent="0.2"/>
    <row r="2" spans="2:15" s="7" customFormat="1" ht="45.75" customHeight="1" x14ac:dyDescent="0.2">
      <c r="B2" s="8" t="str">
        <f>LEFT('Dados do concorrente'!B2,FIND("|",'Dados do concorrente'!B2))&amp;" ANÁLISE DO CONCORRENTE"</f>
        <v>NOME DA EMPRESA | ANÁLISE DO CONCORRENTE</v>
      </c>
      <c r="C2" s="9"/>
      <c r="D2" s="9"/>
      <c r="E2" s="9"/>
      <c r="F2" s="9"/>
      <c r="G2" s="9"/>
      <c r="H2" s="9"/>
    </row>
    <row r="3" spans="2:15" s="7" customFormat="1" ht="31.5" customHeight="1" x14ac:dyDescent="0.2">
      <c r="B3" s="20" t="s">
        <v>27</v>
      </c>
      <c r="C3" s="20"/>
    </row>
    <row r="4" spans="2:15" ht="42" customHeight="1" x14ac:dyDescent="0.2">
      <c r="B4" s="21" t="s">
        <v>28</v>
      </c>
      <c r="C4" s="21"/>
      <c r="D4" s="10" t="s">
        <v>31</v>
      </c>
      <c r="E4" s="10" t="s">
        <v>33</v>
      </c>
      <c r="F4" s="10" t="s">
        <v>35</v>
      </c>
      <c r="G4" s="10" t="s">
        <v>37</v>
      </c>
      <c r="H4" s="10" t="s">
        <v>39</v>
      </c>
      <c r="I4" s="10"/>
    </row>
    <row r="5" spans="2:15" ht="42" customHeight="1" x14ac:dyDescent="0.25">
      <c r="B5" s="12" t="s">
        <v>1</v>
      </c>
      <c r="C5" s="12" t="s">
        <v>30</v>
      </c>
      <c r="D5" s="12" t="s">
        <v>32</v>
      </c>
      <c r="E5" s="12" t="s">
        <v>34</v>
      </c>
      <c r="F5" s="12" t="s">
        <v>36</v>
      </c>
      <c r="G5" s="12" t="s">
        <v>38</v>
      </c>
      <c r="H5" s="12" t="s">
        <v>40</v>
      </c>
      <c r="I5" s="12" t="s">
        <v>41</v>
      </c>
      <c r="J5" s="12" t="s">
        <v>42</v>
      </c>
      <c r="K5" s="12" t="s">
        <v>43</v>
      </c>
      <c r="L5" s="12" t="s">
        <v>44</v>
      </c>
      <c r="M5" s="12" t="s">
        <v>45</v>
      </c>
      <c r="N5" s="12" t="s">
        <v>46</v>
      </c>
      <c r="O5" s="12" t="s">
        <v>47</v>
      </c>
    </row>
    <row r="6" spans="2:15" ht="30" customHeight="1" x14ac:dyDescent="0.2">
      <c r="B6" s="11" t="s">
        <v>2</v>
      </c>
      <c r="C6" s="13">
        <v>2</v>
      </c>
      <c r="D6" s="13">
        <v>3</v>
      </c>
      <c r="E6" s="13">
        <v>1</v>
      </c>
      <c r="F6" s="13">
        <v>2</v>
      </c>
      <c r="G6" s="13">
        <v>3</v>
      </c>
      <c r="H6" s="13">
        <v>1</v>
      </c>
      <c r="I6" s="13">
        <v>0</v>
      </c>
      <c r="J6" s="13">
        <v>3</v>
      </c>
      <c r="K6" s="13">
        <v>3</v>
      </c>
      <c r="L6" s="13">
        <v>3</v>
      </c>
      <c r="M6" s="13">
        <v>0</v>
      </c>
      <c r="N6" s="13">
        <v>2</v>
      </c>
      <c r="O6" s="14">
        <f>SUM(Análise[[#This Row],[LOCAIS DE VAREJO]:[NECESSIDADES DO MERCADO]])</f>
        <v>23</v>
      </c>
    </row>
    <row r="7" spans="2:15" ht="30" customHeight="1" x14ac:dyDescent="0.2">
      <c r="B7" s="11" t="s">
        <v>3</v>
      </c>
      <c r="C7" s="13">
        <v>1</v>
      </c>
      <c r="D7" s="13">
        <v>4</v>
      </c>
      <c r="E7" s="13">
        <v>3</v>
      </c>
      <c r="F7" s="13">
        <v>3</v>
      </c>
      <c r="G7" s="13">
        <v>2</v>
      </c>
      <c r="H7" s="13">
        <v>0</v>
      </c>
      <c r="I7" s="13">
        <v>3</v>
      </c>
      <c r="J7" s="13">
        <v>1</v>
      </c>
      <c r="K7" s="13">
        <v>0</v>
      </c>
      <c r="L7" s="13">
        <v>0</v>
      </c>
      <c r="M7" s="13">
        <v>4</v>
      </c>
      <c r="N7" s="13">
        <v>1</v>
      </c>
      <c r="O7" s="14">
        <f>SUM(Análise[[#This Row],[LOCAIS DE VAREJO]:[NECESSIDADES DO MERCADO]])</f>
        <v>22</v>
      </c>
    </row>
    <row r="8" spans="2:15" ht="30" customHeight="1" x14ac:dyDescent="0.2">
      <c r="B8" s="11" t="s">
        <v>4</v>
      </c>
      <c r="C8" s="13">
        <v>2</v>
      </c>
      <c r="D8" s="13">
        <v>3</v>
      </c>
      <c r="E8" s="13">
        <v>2</v>
      </c>
      <c r="F8" s="13">
        <v>1</v>
      </c>
      <c r="G8" s="13">
        <v>4</v>
      </c>
      <c r="H8" s="13">
        <v>4</v>
      </c>
      <c r="I8" s="13">
        <v>3</v>
      </c>
      <c r="J8" s="13">
        <v>2</v>
      </c>
      <c r="K8" s="13">
        <v>2</v>
      </c>
      <c r="L8" s="13">
        <v>1</v>
      </c>
      <c r="M8" s="13">
        <v>1</v>
      </c>
      <c r="N8" s="13">
        <v>2</v>
      </c>
      <c r="O8" s="14">
        <f>SUM(Análise[[#This Row],[LOCAIS DE VAREJO]:[NECESSIDADES DO MERCADO]])</f>
        <v>27</v>
      </c>
    </row>
    <row r="9" spans="2:15" ht="30" customHeight="1" x14ac:dyDescent="0.2">
      <c r="B9" s="11" t="s">
        <v>5</v>
      </c>
      <c r="C9" s="13">
        <v>2</v>
      </c>
      <c r="D9" s="13">
        <v>4</v>
      </c>
      <c r="E9" s="13">
        <v>4</v>
      </c>
      <c r="F9" s="13">
        <v>0</v>
      </c>
      <c r="G9" s="13">
        <v>1</v>
      </c>
      <c r="H9" s="13">
        <v>1</v>
      </c>
      <c r="I9" s="13">
        <v>2</v>
      </c>
      <c r="J9" s="13">
        <v>1</v>
      </c>
      <c r="K9" s="13">
        <v>4</v>
      </c>
      <c r="L9" s="13">
        <v>4</v>
      </c>
      <c r="M9" s="13">
        <v>3</v>
      </c>
      <c r="N9" s="13">
        <v>4</v>
      </c>
      <c r="O9" s="14">
        <f>SUM(Análise[[#This Row],[LOCAIS DE VAREJO]:[NECESSIDADES DO MERCADO]])</f>
        <v>30</v>
      </c>
    </row>
    <row r="10" spans="2:15" ht="30" customHeight="1" x14ac:dyDescent="0.2">
      <c r="B10" s="11" t="s">
        <v>6</v>
      </c>
      <c r="C10" s="13">
        <v>4</v>
      </c>
      <c r="D10" s="13">
        <v>0</v>
      </c>
      <c r="E10" s="13">
        <v>4</v>
      </c>
      <c r="F10" s="13">
        <v>2</v>
      </c>
      <c r="G10" s="13">
        <v>4</v>
      </c>
      <c r="H10" s="13">
        <v>2</v>
      </c>
      <c r="I10" s="13">
        <v>1</v>
      </c>
      <c r="J10" s="13">
        <v>3</v>
      </c>
      <c r="K10" s="13">
        <v>4</v>
      </c>
      <c r="L10" s="13">
        <v>4</v>
      </c>
      <c r="M10" s="13">
        <v>2</v>
      </c>
      <c r="N10" s="13">
        <v>3</v>
      </c>
      <c r="O10" s="14">
        <f>SUM(Análise[[#This Row],[LOCAIS DE VAREJO]:[NECESSIDADES DO MERCADO]])</f>
        <v>33</v>
      </c>
    </row>
    <row r="11" spans="2:15" ht="30" customHeight="1" x14ac:dyDescent="0.2">
      <c r="B11" s="16" t="s">
        <v>29</v>
      </c>
      <c r="C11" s="17">
        <f>IFERROR(SUBTOTAL(101,Análise[LOCAIS DE VAREJO]),"")</f>
        <v>2.2000000000000002</v>
      </c>
      <c r="D11" s="17">
        <f>IFERROR(SUBTOTAL(101,Análise[VENDAS ANUAIS]),"")</f>
        <v>2.8</v>
      </c>
      <c r="E11" s="17">
        <f>IFERROR(SUBTOTAL(101,Análise[COMPARAÇÃO DE PRODUTOS]),"")</f>
        <v>2.8</v>
      </c>
      <c r="F11" s="17">
        <f>IFERROR(SUBTOTAL(101,Análise[PREÇO DO PRODUTO]),"")</f>
        <v>1.6</v>
      </c>
      <c r="G11" s="17">
        <f>IFERROR(SUBTOTAL(101,Análise[MARKETING]),"")</f>
        <v>2.8</v>
      </c>
      <c r="H11" s="17">
        <f>IFERROR(SUBTOTAL(101,Análise[CUSTO DE PRODUÇÃO]),"")</f>
        <v>1.6</v>
      </c>
      <c r="I11" s="17">
        <f>IFERROR(SUBTOTAL(101,Análise[TAXA DE EXPANSÃO]),"")</f>
        <v>1.8</v>
      </c>
      <c r="J11" s="17">
        <f>IFERROR(SUBTOTAL(101,Análise[LIDERANÇA]),"")</f>
        <v>2</v>
      </c>
      <c r="K11" s="17">
        <f>IFERROR(SUBTOTAL(101,Análise[DISTRIBUIÇÃO]),"")</f>
        <v>2.6</v>
      </c>
      <c r="L11" s="17">
        <f>IFERROR(SUBTOTAL(101,Análise[FORNECEDORES]),"")</f>
        <v>2.4</v>
      </c>
      <c r="M11" s="17">
        <f>IFERROR(SUBTOTAL(101,Análise[CAPITAL DE RISCO]),"")</f>
        <v>2</v>
      </c>
      <c r="N11" s="17">
        <f>IFERROR(SUBTOTAL(101,Análise[NECESSIDADES DO MERCADO]),"")</f>
        <v>2.4</v>
      </c>
      <c r="O11" s="18">
        <f>SUBTOTAL(101,Análise[TOTAIS])</f>
        <v>27</v>
      </c>
    </row>
  </sheetData>
  <dataConsolidate/>
  <mergeCells count="2">
    <mergeCell ref="B3:C3"/>
    <mergeCell ref="B4:C4"/>
  </mergeCells>
  <conditionalFormatting sqref="O6:O10">
    <cfRule type="iconSet" priority="1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19">
    <dataValidation allowBlank="1" showInputMessage="1" showErrorMessage="1" prompt="Insira os detalhes na tabela Análise, começando na célula B5 nesta planilha. Marque a célula B3 para navegar de volta até a planilha Dados demográficos do concorrente" sqref="A1" xr:uid="{00000000-0002-0000-0100-000000000000}"/>
    <dataValidation allowBlank="1" showInputMessage="1" showErrorMessage="1" prompt="O título desta planilha está nesta célula. O Nome da empresa é atualizado automaticamente com base na entrada na célula B2 da planilha Dados demográficos do concorrente" sqref="B2" xr:uid="{00000000-0002-0000-0100-000001000000}"/>
    <dataValidation allowBlank="1" showInputMessage="1" showErrorMessage="1" prompt="Selecione o Nome do concorrente na coluna sob este cabeçalho. Pressione Alt+Seta para baixo para ver as opções e, depois, Seta para baixo e Enter para escolher" sqref="B5" xr:uid="{00000000-0002-0000-0100-000002000000}"/>
    <dataValidation allowBlank="1" showInputMessage="1" showErrorMessage="1" prompt="Usando a legenda na linha 4, classifique os Locais de varejo em uma escala de 0 a 4 na coluna sob este cabeçalho" sqref="C5" xr:uid="{00000000-0002-0000-0100-000003000000}"/>
    <dataValidation allowBlank="1" showInputMessage="1" showErrorMessage="1" prompt="Usando a legenda na linha 4, classifique as Vendas anuais em uma escala de 0 a 4 na coluna sob este cabeçalho" sqref="D5" xr:uid="{00000000-0002-0000-0100-000004000000}"/>
    <dataValidation allowBlank="1" showInputMessage="1" showErrorMessage="1" prompt="Usando a legenda na linha 4, classifique a Comparação de produtos em uma escala de 0 a 4 na coluna sob este cabeçalho" sqref="E5" xr:uid="{00000000-0002-0000-0100-000005000000}"/>
    <dataValidation allowBlank="1" showInputMessage="1" showErrorMessage="1" prompt="Usando a legenda na linha 4, classifique o Preço do produto em uma escala de 0 a 4 na coluna sob este cabeçalho" sqref="F5" xr:uid="{00000000-0002-0000-0100-000006000000}"/>
    <dataValidation allowBlank="1" showInputMessage="1" showErrorMessage="1" prompt="Usando a legenda na linha 4, classifique o Marketing em uma escala de 0 a 4 na coluna sob este cabeçalho" sqref="G5" xr:uid="{00000000-0002-0000-0100-000007000000}"/>
    <dataValidation allowBlank="1" showInputMessage="1" showErrorMessage="1" prompt="Usando a legenda na linha 4, classifique o Custo de produção em uma escala de 0 a 4 na coluna sob este cabeçalho" sqref="H5" xr:uid="{00000000-0002-0000-0100-000008000000}"/>
    <dataValidation allowBlank="1" showInputMessage="1" showErrorMessage="1" prompt="Usando a legenda na linha 4, classifique a Taxa de expansão em uma escala de 0 a 4 na coluna sob este cabeçalho" sqref="I5" xr:uid="{00000000-0002-0000-0100-000009000000}"/>
    <dataValidation allowBlank="1" showInputMessage="1" showErrorMessage="1" prompt="Usando a legenda na linha 4, classifique a Liderança em uma escala de 0 a 4 na coluna sob este cabeçalho" sqref="J5" xr:uid="{00000000-0002-0000-0100-00000A000000}"/>
    <dataValidation allowBlank="1" showInputMessage="1" showErrorMessage="1" prompt="Usando a legenda na linha 4, classifique a Distribuição em uma escala de 0 a 4 na coluna sob este cabeçalho" sqref="K5" xr:uid="{00000000-0002-0000-0100-00000B000000}"/>
    <dataValidation allowBlank="1" showInputMessage="1" showErrorMessage="1" prompt="Usando a legenda na linha 4, classifique os Fornecedores em uma escala de 0 a 4 na coluna sob este cabeçalho" sqref="L5" xr:uid="{00000000-0002-0000-0100-00000C000000}"/>
    <dataValidation allowBlank="1" showInputMessage="1" showErrorMessage="1" prompt="Usando a legenda na linha 4, classifique o Capital de risco em uma escala de 0 a 4 na coluna sob este cabeçalho" sqref="M5" xr:uid="{00000000-0002-0000-0100-00000D000000}"/>
    <dataValidation allowBlank="1" showInputMessage="1" showErrorMessage="1" prompt="Usando a legenda na linha 4, classifique as Necessidades do mercado em uma escala de 0 a 4 na coluna sob este cabeçalho" sqref="N5" xr:uid="{00000000-0002-0000-0100-00000E000000}"/>
    <dataValidation allowBlank="1" showInputMessage="1" showErrorMessage="1" prompt="As classificações totais de cada concorrente são calculadas automaticamente na coluna sob este cabeçalho. As pontuações mais altas indicam que são mais competitivas em relação ao seu negócio" sqref="O5" xr:uid="{00000000-0002-0000-0100-00000F000000}"/>
    <dataValidation allowBlank="1" showInputMessage="1" showErrorMessage="1" prompt="O link de navegação para a planilha Dados demográficos do concorrente está nesta célula" sqref="B3:C3" xr:uid="{00000000-0002-0000-0100-000010000000}"/>
    <dataValidation allowBlank="1" showInputMessage="1" showErrorMessage="1" prompt="Usando a legenda à direita, avalie vários critérios comerciais em uma escala de 0 a 4 na tabela abaixo" sqref="B4:C4" xr:uid="{00000000-0002-0000-0100-000011000000}"/>
    <dataValidation type="list" errorStyle="warning" allowBlank="1" showInputMessage="1" showErrorMessage="1" error="Select an option from the list. Select CANCEL, press ALT+DOWN ARROW for options, then DOWN ARROW and ENTER to make selection" sqref="B6:B10" xr:uid="{00000000-0002-0000-0100-000012000000}">
      <formula1>Concorrentes</formula1>
    </dataValidation>
  </dataValidations>
  <hyperlinks>
    <hyperlink ref="B3:C3" location="'Competitor Demographics'!A1" tooltip="Select to navigate to Competitor Demographics worksheet" display="Competitor Demographics" xr:uid="{00000000-0004-0000-0100-000000000000}"/>
  </hyperlink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646155A4-8DC0-4296-8CDB-07A92703B785}">
            <x14:iconSet iconSet="3Flags" custom="1">
              <x14:cfvo type="percent">
                <xm:f>0</xm:f>
              </x14:cfvo>
              <x14:cfvo type="percentile">
                <xm:f>50</xm:f>
              </x14:cfvo>
              <x14:cfvo type="percentile">
                <xm:f>90</xm:f>
              </x14:cfvo>
              <x14:cfIcon iconSet="NoIcons" iconId="0"/>
              <x14:cfIcon iconSet="NoIcons" iconId="0"/>
              <x14:cfIcon iconSet="3Flags" iconId="0"/>
            </x14:iconSet>
          </x14:cfRule>
          <xm:sqref>O6:O10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Dados do concorrente</vt:lpstr>
      <vt:lpstr>Análise do concorrente</vt:lpstr>
      <vt:lpstr>Concorrentes</vt:lpstr>
      <vt:lpstr>'Análise do concorrente'!Titulos_de_impressao</vt:lpstr>
      <vt:lpstr>'Dados do concorrente'!Titulos_de_impressao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Luiz Domingues Filho - VOT</dc:creator>
  <cp:lastModifiedBy>Luiz Domingues Filho - VOT</cp:lastModifiedBy>
  <dcterms:created xsi:type="dcterms:W3CDTF">2018-04-24T01:08:00Z</dcterms:created>
  <dcterms:modified xsi:type="dcterms:W3CDTF">2019-10-10T18:49:10Z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2018-04-24T01:08:03.6752139Z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