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Cledivan\Nova pasta\"/>
    </mc:Choice>
  </mc:AlternateContent>
  <xr:revisionPtr revIDLastSave="0" documentId="8_{8108F1F6-49E3-4277-A926-C8112C85EDA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tirada de livro da biblioteca" sheetId="1" r:id="rId1"/>
  </sheets>
  <definedNames>
    <definedName name="ConcessãoEmDias">'Retirada de livro da biblioteca'!$H$1</definedName>
    <definedName name="RegiãoDoTítuloDaLinha1..H1">'Retirada de livro da biblioteca'!$F$1</definedName>
    <definedName name="TítuloDaColuna1">Livros[[#Headers],[Em atraso]]</definedName>
    <definedName name="_xlnm.Print_Titles" localSheetId="0">'Retirada de livro da biblioteca'!$2:$2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<sst xmlns="http://schemas.openxmlformats.org/spreadsheetml/2006/main" count="38" uniqueCount="32">
  <si>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Em atraso</t>
  </si>
  <si>
    <t>Planilha de retirada de livros da biblioteca</t>
  </si>
  <si>
    <t>ALUNO</t>
  </si>
  <si>
    <t>Manuela Torres</t>
  </si>
  <si>
    <t>Carlos Lima</t>
  </si>
  <si>
    <t>Clara Barbosa</t>
  </si>
  <si>
    <t>Fabio Pena</t>
  </si>
  <si>
    <t>Leila Gonçalves</t>
  </si>
  <si>
    <t>Melissa Mello</t>
  </si>
  <si>
    <t>Lara Cardoso</t>
  </si>
  <si>
    <t>EMAIL DE CONTATO</t>
  </si>
  <si>
    <t>pessoa@exemplo.com</t>
  </si>
  <si>
    <t>TELEFONE DE CONTATO</t>
  </si>
  <si>
    <t>555-0100</t>
  </si>
  <si>
    <t>555-0101</t>
  </si>
  <si>
    <t>555-0102</t>
  </si>
  <si>
    <t>555-0103</t>
  </si>
  <si>
    <t>555-0104</t>
  </si>
  <si>
    <t>555-0105</t>
  </si>
  <si>
    <t>555-0106</t>
  </si>
  <si>
    <t>TÍTULO DE LIVRO</t>
  </si>
  <si>
    <t>Uma Casa na Pradaria</t>
  </si>
  <si>
    <t>A Menina e o Porquinho</t>
  </si>
  <si>
    <t>A Cabine Mágica</t>
  </si>
  <si>
    <t>Mrs. Frisby e os Ratos de Nimh</t>
  </si>
  <si>
    <t>Matilda</t>
  </si>
  <si>
    <t>As Crônicas de Narnia</t>
  </si>
  <si>
    <t>A Bruxa do Lago</t>
  </si>
  <si>
    <t xml:space="preserve">DIAS ATÉ A DEVOLUÇÃO: </t>
  </si>
  <si>
    <t>DATA DO EMPRÉSTIMO</t>
  </si>
  <si>
    <t>DATA DA DEVOLUÇÃO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</si>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</sst>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&lt;=9999999]###\-####;\(###\)\ ###\-####"/>
    <numFmt numFmtId="167" formatCode="&quot;Em atraso&quot;;&quot;&quot;;&quot;&quot;"/>
  </numFmts>
  <fonts count="20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6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7" fontId="8" fillId="0" borderId="0" applyFill="0" applyBorder="0" applyAlignment="0">
      <alignment horizontal="left" vertical="center" wrapText="1" inden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7" fontId="0" fillId="0" borderId="0" xfId="11" applyFont="1">
      <alignment horizontal="left" vertical="center" wrapText="1" indent="1"/>
    </xf>
    <xf numFmtId="166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0" fontId="4" fillId="0" borderId="0" xfId="1" applyFill="1" applyBorder="1" applyAlignment="1">
      <alignment horizontal="left" vertical="center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7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Data" xfId="9" xr:uid="{00000000-0005-0000-0000-00001F000000}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3" builtinId="20" customBuiltin="1"/>
    <cellStyle name="Hiperlink" xfId="1" builtinId="8" customBuiltin="1"/>
    <cellStyle name="Hiperlink Visitado" xfId="5" builtinId="9" customBuiltin="1"/>
    <cellStyle name="Icon Set" xfId="11" xr:uid="{00000000-0005-0000-0000-000028000000}"/>
    <cellStyle name="Moeda" xfId="12" builtinId="4" customBuiltin="1"/>
    <cellStyle name="Moeda [0]" xfId="13" builtinId="7" customBuiltin="1"/>
    <cellStyle name="Neutro" xfId="19" builtinId="28" customBuiltin="1"/>
    <cellStyle name="Normal" xfId="0" builtinId="0" customBuiltin="1"/>
    <cellStyle name="Nota" xfId="25" builtinId="10" customBuiltin="1"/>
    <cellStyle name="Phone" xfId="8" xr:uid="{00000000-0005-0000-0000-000030000000}"/>
    <cellStyle name="Porcentagem" xfId="14" builtinId="5" customBuiltin="1"/>
    <cellStyle name="Ruim" xfId="18" builtinId="27" customBuiltin="1"/>
    <cellStyle name="Saída" xfId="20" builtinId="21" customBuiltin="1"/>
    <cellStyle name="Separador de milhares [0]" xfId="10" builtinId="6" customBuiltin="1"/>
    <cellStyle name="Texto de Aviso" xfId="24" builtinId="11" customBuiltin="1"/>
    <cellStyle name="Texto Explicativo" xfId="26" builtinId="53" customBuiltin="1"/>
    <cellStyle name="Título" xfId="7" builtinId="15" customBuiltin="1"/>
    <cellStyle name="Título 1" xfId="2" builtinId="16" customBuiltin="1"/>
    <cellStyle name="Título 2" xfId="4" builtinId="17" customBuiltin="1"/>
    <cellStyle name="Título 3" xfId="15" builtinId="18" customBuiltin="1"/>
    <cellStyle name="Título 4" xfId="16" builtinId="19" customBuiltin="1"/>
    <cellStyle name="Total" xfId="27" builtinId="25" customBuiltin="1"/>
    <cellStyle name="Vírgula" xfId="6" builtinId="3" customBuiltin="1"/>
  </cellStyles>
  <dxfs count="15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4"/>
      <tableStyleElement type="headerRow" dxfId="13"/>
      <tableStyleElement type="firstColumn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Ícone de Livro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írculo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áginas do livro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Contorno do livro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tângulo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vros" displayName="Livros" ref="A2:H9">
  <autoFilter ref="A2:H9" xr:uid="{00000000-0009-0000-0100-000001000000}"/>
  <tableColumns count="8">
    <tableColumn id="8" xr3:uid="{00000000-0010-0000-0000-000008000000}" name="Em atraso" totalsRowLabel="Total" dataDxfId="9" totalsRowDxfId="8" dataCellStyle="Icon Set">
      <calculatedColumnFormula>IFERROR(((Livros[[#This Row],[DATA DO EMPRÉSTIMO]]+ConcessãoEmDias)&lt;TODAY())*(LEN(Livros[[#This Row],[DATA DA DEVOLUÇÃO]])=0)*(LEN(Livros[[#This Row],[DATA DO EMPRÉSTIMO]])&gt;0),0)</calculatedColumnFormula>
    </tableColumn>
    <tableColumn id="1" xr3:uid="{00000000-0010-0000-0000-000001000000}" name="ALUNO"/>
    <tableColumn id="3" xr3:uid="{00000000-0010-0000-0000-000003000000}" name="EMAIL DE CONTATO" dataDxfId="7" totalsRowDxfId="6"/>
    <tableColumn id="2" xr3:uid="{00000000-0010-0000-0000-000002000000}" name="TELEFONE DE CONTATO" totalsRowDxfId="5" dataCellStyle="Phone"/>
    <tableColumn id="4" xr3:uid="{00000000-0010-0000-0000-000004000000}" name="TÍTULO DE LIVRO" dataDxfId="4" totalsRowDxfId="3"/>
    <tableColumn id="6" xr3:uid="{00000000-0010-0000-0000-000006000000}" name="DATA DO EMPRÉSTIMO" totalsRowDxfId="2" dataCellStyle="Data"/>
    <tableColumn id="5" xr3:uid="{00000000-0010-0000-0000-000005000000}" name="DATA DA DEVOLUÇÃO" totalsRowDxfId="1" dataCellStyle="Data"/>
    <tableColumn id="7" xr3:uid="{00000000-0010-0000-0000-000007000000}" name="DIAS" totalsRowFunction="sum" totalsRowDxfId="0">
      <calculatedColumnFormula>IFERROR(IF(Livros[[#This Row],[DATA DA DEVOLUÇÃO]]="",IF(Livros[[#This Row],[DATA DO EMPRÉSTIMO]]&lt;&gt;"", TODAY()-Livros[[#This Row],[DATA DO EMPRÉSTIMO]],""),Livros[[#This Row],[DATA DA DEVOLUÇÃO]]-Livros[[#This Row],[DATA DO EMPRÉSTIMO]]),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essoa@exemplo.com" TargetMode="External"/><Relationship Id="rId7" Type="http://schemas.openxmlformats.org/officeDocument/2006/relationships/hyperlink" Target="mailto:pessoa@exemplo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pessoa@exemplo.com" TargetMode="External"/><Relationship Id="rId6" Type="http://schemas.openxmlformats.org/officeDocument/2006/relationships/hyperlink" Target="mailto:pessoa@exemplo.com" TargetMode="External"/><Relationship Id="rId5" Type="http://schemas.openxmlformats.org/officeDocument/2006/relationships/hyperlink" Target="mailto:pessoa@exemplo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pessoa@exemplo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5">
        <f ca="1">IFERROR(((Livros[[#This Row],[DATA DO EMPRÉSTIMO]]+ConcessãoEmDias)&lt;TODAY())*(LEN(Livros[[#This Row],[DATA DA DEVOLUÇÃO]])=0)*(LEN(Livros[[#This Row],[DATA DO EMPRÉSTIMO]])&gt;0),0)</f>
        <v>0</v>
      </c>
      <c r="B3" s="2" t="s">
        <v>3</v>
      </c>
      <c r="C3" s="9" t="s">
        <v>11</v>
      </c>
      <c r="D3" s="6" t="s">
        <v>13</v>
      </c>
      <c r="E3" s="4" t="s">
        <v>21</v>
      </c>
      <c r="F3" s="7">
        <f ca="1">DATE(YEAR(TODAY()),1,14)</f>
        <v>43479</v>
      </c>
      <c r="G3" s="7">
        <f ca="1">DATE(YEAR(TODAY()),1,21)</f>
        <v>43486</v>
      </c>
      <c r="H3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7</v>
      </c>
    </row>
    <row r="4" spans="1:8" ht="30" customHeight="1" x14ac:dyDescent="0.2">
      <c r="A4" s="5">
        <f ca="1">IFERROR(((Livros[[#This Row],[DATA DO EMPRÉSTIMO]]+ConcessãoEmDias)&lt;TODAY())*(LEN(Livros[[#This Row],[DATA DA DEVOLUÇÃO]])=0)*(LEN(Livros[[#This Row],[DATA DO EMPRÉSTIMO]])&gt;0),0)</f>
        <v>0</v>
      </c>
      <c r="B4" s="2" t="s">
        <v>4</v>
      </c>
      <c r="C4" s="9" t="s">
        <v>11</v>
      </c>
      <c r="D4" s="6" t="s">
        <v>14</v>
      </c>
      <c r="E4" s="4" t="s">
        <v>22</v>
      </c>
      <c r="F4" s="7">
        <f ca="1">DATE(YEAR(TODAY()),2,15)</f>
        <v>43511</v>
      </c>
      <c r="G4" s="7">
        <f ca="1">DATE(YEAR(TODAY()),2,18)</f>
        <v>43514</v>
      </c>
      <c r="H4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3</v>
      </c>
    </row>
    <row r="5" spans="1:8" ht="30" customHeight="1" x14ac:dyDescent="0.2">
      <c r="A5" s="5">
        <f ca="1">IFERROR(((Livros[[#This Row],[DATA DO EMPRÉSTIMO]]+ConcessãoEmDias)&lt;TODAY())*(LEN(Livros[[#This Row],[DATA DA DEVOLUÇÃO]])=0)*(LEN(Livros[[#This Row],[DATA DO EMPRÉSTIMO]])&gt;0),0)</f>
        <v>0</v>
      </c>
      <c r="B5" s="2" t="s">
        <v>5</v>
      </c>
      <c r="C5" s="9" t="s">
        <v>11</v>
      </c>
      <c r="D5" s="6" t="s">
        <v>15</v>
      </c>
      <c r="E5" s="4" t="s">
        <v>23</v>
      </c>
      <c r="F5" s="7">
        <f ca="1">DATE(YEAR(TODAY()),2,17)</f>
        <v>43513</v>
      </c>
      <c r="G5" s="7">
        <f ca="1">DATE(YEAR(TODAY()),2,22)</f>
        <v>43518</v>
      </c>
      <c r="H5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5</v>
      </c>
    </row>
    <row r="6" spans="1:8" ht="30" customHeight="1" x14ac:dyDescent="0.2">
      <c r="A6" s="5">
        <f ca="1">IFERROR(((Livros[[#This Row],[DATA DO EMPRÉSTIMO]]+ConcessãoEmDias)&lt;TODAY())*(LEN(Livros[[#This Row],[DATA DA DEVOLUÇÃO]])=0)*(LEN(Livros[[#This Row],[DATA DO EMPRÉSTIMO]])&gt;0),0)</f>
        <v>0</v>
      </c>
      <c r="B6" s="2" t="s">
        <v>6</v>
      </c>
      <c r="C6" s="9" t="s">
        <v>11</v>
      </c>
      <c r="D6" s="6" t="s">
        <v>16</v>
      </c>
      <c r="E6" s="4" t="s">
        <v>24</v>
      </c>
      <c r="F6" s="7">
        <f ca="1">DATE(YEAR(TODAY()),2,17)</f>
        <v>43513</v>
      </c>
      <c r="G6" s="7">
        <f ca="1">DATE(YEAR(TODAY()),2,25)</f>
        <v>43521</v>
      </c>
      <c r="H6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8</v>
      </c>
    </row>
    <row r="7" spans="1:8" ht="30" customHeight="1" x14ac:dyDescent="0.2">
      <c r="A7" s="5">
        <f ca="1">IFERROR(((Livros[[#This Row],[DATA DO EMPRÉSTIMO]]+ConcessãoEmDias)&lt;TODAY())*(LEN(Livros[[#This Row],[DATA DA DEVOLUÇÃO]])=0)*(LEN(Livros[[#This Row],[DATA DO EMPRÉSTIMO]])&gt;0),0)</f>
        <v>0</v>
      </c>
      <c r="B7" s="2" t="s">
        <v>7</v>
      </c>
      <c r="C7" s="9" t="s">
        <v>11</v>
      </c>
      <c r="D7" s="6" t="s">
        <v>17</v>
      </c>
      <c r="E7" s="4" t="s">
        <v>25</v>
      </c>
      <c r="F7" s="7">
        <f ca="1">DATE(YEAR(TODAY()),2,18)</f>
        <v>43514</v>
      </c>
      <c r="G7" s="7">
        <f ca="1">DATE(YEAR(TODAY()),2,28)</f>
        <v>43524</v>
      </c>
      <c r="H7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10</v>
      </c>
    </row>
    <row r="8" spans="1:8" ht="30" customHeight="1" x14ac:dyDescent="0.2">
      <c r="A8" s="5">
        <f ca="1">IFERROR(((Livros[[#This Row],[DATA DO EMPRÉSTIMO]]+ConcessãoEmDias)&lt;TODAY())*(LEN(Livros[[#This Row],[DATA DA DEVOLUÇÃO]])=0)*(LEN(Livros[[#This Row],[DATA DO EMPRÉSTIMO]])&gt;0),0)</f>
        <v>1</v>
      </c>
      <c r="B8" s="2" t="s">
        <v>8</v>
      </c>
      <c r="C8" s="9" t="s">
        <v>11</v>
      </c>
      <c r="D8" s="6" t="s">
        <v>18</v>
      </c>
      <c r="E8" s="4" t="s">
        <v>26</v>
      </c>
      <c r="F8" s="7">
        <f ca="1">DATE(YEAR(TODAY()),1,23)</f>
        <v>43488</v>
      </c>
      <c r="G8" s="7"/>
      <c r="H8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272</v>
      </c>
    </row>
    <row r="9" spans="1:8" ht="30" customHeight="1" x14ac:dyDescent="0.2">
      <c r="A9" s="5">
        <f ca="1">IFERROR(((Livros[[#This Row],[DATA DO EMPRÉSTIMO]]+ConcessãoEmDias)&lt;TODAY())*(LEN(Livros[[#This Row],[DATA DA DEVOLUÇÃO]])=0)*(LEN(Livros[[#This Row],[DATA DO EMPRÉSTIMO]])&gt;0),0)</f>
        <v>0</v>
      </c>
      <c r="B9" s="2" t="s">
        <v>9</v>
      </c>
      <c r="C9" s="9" t="s">
        <v>11</v>
      </c>
      <c r="D9" s="6" t="s">
        <v>19</v>
      </c>
      <c r="E9" s="4" t="s">
        <v>27</v>
      </c>
      <c r="F9" s="7">
        <f ca="1">TODAY()</f>
        <v>43760</v>
      </c>
      <c r="G9" s="7"/>
      <c r="H9" s="8">
        <f ca="1">IFERROR(IF(Livros[[#This Row],[DATA DA DEVOLUÇÃO]]="",IF(Livros[[#This Row],[DATA DO EMPRÉSTIMO]]&lt;&gt;"", TODAY()-Livros[[#This Row],[DATA DO EMPRÉSTIMO]],""),Livros[[#This Row],[DATA DA DEVOLUÇÃO]]-Livros[[#This Row],[DATA DO EMPRÉSTIMO]]), "")</f>
        <v>0</v>
      </c>
    </row>
  </sheetData>
  <mergeCells count="2">
    <mergeCell ref="F1:G1"/>
    <mergeCell ref="B1:E1"/>
  </mergeCells>
  <conditionalFormatting sqref="B3:H9">
    <cfRule type="expression" dxfId="10" priority="2">
      <formula>$A3=1</formula>
    </cfRule>
  </conditionalFormatting>
  <dataValidations count="12">
    <dataValidation allowBlank="1" showInputMessage="1" showErrorMessage="1" prompt="Crie um controlador de retirada de livros da biblioteca nesta planilha. Insira os dias até a devolução na célula H1." sqref="A1" xr:uid="{00000000-0002-0000-0000-000000000000}"/>
    <dataValidation allowBlank="1" showInputMessage="1" showErrorMessage="1" prompt="O título desta planilha está nesta célula. Insira os dias até a devolução na célula à direita." sqref="B1:E1" xr:uid="{00000000-0002-0000-0000-000001000000}"/>
    <dataValidation allowBlank="1" showInputMessage="1" showErrorMessage="1" prompt="Insira os dias até a devolução na célula à direita." sqref="F1:G1" xr:uid="{00000000-0002-0000-0000-000002000000}"/>
    <dataValidation allowBlank="1" showInputMessage="1" showErrorMessage="1" prompt="Insira os dias até a devolução nesta célula." sqref="H1" xr:uid="{00000000-0002-0000-0000-000003000000}"/>
    <dataValidation allowBlank="1" showInputMessage="1" showErrorMessage="1" prompt="O ícone Atrasado é atualizado automaticamente na coluna sob este cabeçalho." sqref="A2" xr:uid="{00000000-0002-0000-0000-000004000000}"/>
    <dataValidation allowBlank="1" showInputMessage="1" showErrorMessage="1" prompt="Insira o nome do aluno na coluna sob este cabeçalho. Use os filtros de cabeçalho para localizar entradas específicas." sqref="B2" xr:uid="{00000000-0002-0000-0000-000005000000}"/>
    <dataValidation allowBlank="1" showInputMessage="1" showErrorMessage="1" prompt="Insira o email de contato na coluna sob este cabeçalho." sqref="C2" xr:uid="{00000000-0002-0000-0000-000006000000}"/>
    <dataValidation allowBlank="1" showInputMessage="1" showErrorMessage="1" prompt="Insira o telefone de contato na coluna sob este cabeçalho." sqref="D2" xr:uid="{00000000-0002-0000-0000-000007000000}"/>
    <dataValidation allowBlank="1" showInputMessage="1" showErrorMessage="1" prompt="Insira o título do livro na coluna sob este cabeçalho." sqref="E2" xr:uid="{00000000-0002-0000-0000-000008000000}"/>
    <dataValidation allowBlank="1" showInputMessage="1" showErrorMessage="1" prompt="Insira a data do empréstimo na coluna sob este cabeçalho." sqref="F2" xr:uid="{00000000-0002-0000-0000-000009000000}"/>
    <dataValidation allowBlank="1" showInputMessage="1" showErrorMessage="1" prompt="Insira a data do devolução na coluna sob este cabeçalho." sqref="G2" xr:uid="{00000000-0002-0000-0000-00000A000000}"/>
    <dataValidation allowBlank="1" showInputMessage="1" showErrorMessage="1" prompt="Os dias até a devolução são calculados automaticamente na coluna sob este cabeçalho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9B02FB5B-7034-43F4-8F8E-DE6AA2FDB979}"/>
    <hyperlink ref="C5" r:id="rId7" xr:uid="{6401C9AA-3C74-425D-84DC-DEFED3892E34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Retirada de livro da biblioteca</vt:lpstr>
      <vt:lpstr>ConcessãoEmDias</vt:lpstr>
      <vt:lpstr>RegiãoDoTítuloDaLinha1..H1</vt:lpstr>
      <vt:lpstr>TítuloDaColuna1</vt:lpstr>
      <vt:lpstr>'Retirada de livro da biblioteca'!Titulos_de_impressao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2017-06-24T00:19:32Z</dcterms:created>
  <dcterms:modified xsi:type="dcterms:W3CDTF">2019-10-22T17:19:37Z</dcterms:modified>
</cp:coreProperties>
</file>