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 updateLinks="never"/>
  <xr:revisionPtr revIDLastSave="0" documentId="8_{12586F7F-5179-4EF5-B06B-5122BC4B10AB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Orçamento familiar" sheetId="1" r:id="rId1"/>
  </sheets>
  <externalReferences>
    <externalReference r:id="rId2"/>
  </externalReferences>
  <definedNames>
    <definedName name="AnoOrçamento">'Orçamento familiar'!$C$2</definedName>
    <definedName name="Imprimir_Títulos" localSheetId="0">'Orçamento familiar'!$13:$13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D28" i="1"/>
  <c r="D5" i="1" s="1"/>
  <c r="E28" i="1"/>
  <c r="F28" i="1"/>
  <c r="G28" i="1"/>
  <c r="H28" i="1"/>
  <c r="H5" i="1" s="1"/>
  <c r="I28" i="1"/>
  <c r="J28" i="1"/>
  <c r="K28" i="1"/>
  <c r="L28" i="1"/>
  <c r="L5" i="1" s="1"/>
  <c r="M28" i="1"/>
  <c r="N28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14" i="1"/>
  <c r="D11" i="1"/>
  <c r="E11" i="1"/>
  <c r="E5" i="1" s="1"/>
  <c r="F11" i="1"/>
  <c r="F5" i="1" s="1"/>
  <c r="G11" i="1"/>
  <c r="G5" i="1" s="1"/>
  <c r="H11" i="1"/>
  <c r="I11" i="1"/>
  <c r="I5" i="1" s="1"/>
  <c r="J11" i="1"/>
  <c r="J5" i="1" s="1"/>
  <c r="K11" i="1"/>
  <c r="K5" i="1" s="1"/>
  <c r="L11" i="1"/>
  <c r="M11" i="1"/>
  <c r="M5" i="1" s="1"/>
  <c r="N11" i="1"/>
  <c r="N5" i="1" s="1"/>
  <c r="C11" i="1"/>
  <c r="C5" i="1" s="1"/>
  <c r="O8" i="1"/>
  <c r="O9" i="1"/>
  <c r="O10" i="1"/>
  <c r="O28" i="1" l="1"/>
  <c r="O11" i="1"/>
  <c r="O5" i="1" s="1"/>
</calcChain>
</file>

<file path=xl/sharedStrings.xml><?xml version="1.0" encoding="utf-8"?>
<sst xmlns="http://schemas.openxmlformats.org/spreadsheetml/2006/main" count="67" uniqueCount="39">
  <si>
    <t>Moradia</t>
  </si>
  <si>
    <t>Mantimentos</t>
  </si>
  <si>
    <t>Seguro</t>
  </si>
  <si>
    <t>Luz</t>
  </si>
  <si>
    <t>Água</t>
  </si>
  <si>
    <t>Combustível</t>
  </si>
  <si>
    <t>Mensalidade</t>
  </si>
  <si>
    <t>TV a cabo</t>
  </si>
  <si>
    <t>Internet</t>
  </si>
  <si>
    <t>Entretenimento</t>
  </si>
  <si>
    <t>Renda 1</t>
  </si>
  <si>
    <t>Renda 2</t>
  </si>
  <si>
    <t>Outros</t>
  </si>
  <si>
    <t>Telefone residencial</t>
  </si>
  <si>
    <t>Parcela do carro</t>
  </si>
  <si>
    <t>Celular</t>
  </si>
  <si>
    <t>Caixa mensal</t>
  </si>
  <si>
    <t>Poupança</t>
  </si>
  <si>
    <t>CAIXA DISPONÍVEL</t>
  </si>
  <si>
    <t>JAN</t>
  </si>
  <si>
    <t>FEV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</si>
  <si>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</si>
  <si>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</si>
  <si>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</si>
  <si>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</si>
  <si>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</si>
  <si>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</si>
  <si>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</si>
  <si>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</si>
  <si>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</si>
  <si>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TENDÊNCIA</t>
  </si>
  <si>
    <t>ORÇAMENTO DA FAMÍLIA MARTINS</t>
  </si>
  <si>
    <t>MAR</t>
  </si>
  <si>
    <t>TIPO DE RENDA</t>
  </si>
  <si>
    <t>DESPESAS</t>
  </si>
  <si>
    <t>DESPESAS TOTAIS</t>
  </si>
  <si>
    <t>TOTAL NO ANO</t>
  </si>
  <si>
    <t>ANO:</t>
  </si>
  <si>
    <t>RENDA TOTAIS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</si>
</sst>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_);\(&quot;$&quot;#,##0.00\)"/>
    <numFmt numFmtId="165" formatCode="&quot;R$&quot;\ #,##0.00"/>
  </numFmts>
  <fonts count="12" x14ac:knownFonts="1">
    <font>
      <sz val="10"/>
      <color theme="0" tint="-0.34998626667073579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Bookman Old Style"/>
      <family val="1"/>
      <scheme val="major"/>
    </font>
    <font>
      <b/>
      <sz val="22"/>
      <color theme="0" tint="-0.34998626667073579"/>
      <name val="Bookman Old Style"/>
      <family val="2"/>
      <scheme val="major"/>
    </font>
    <font>
      <b/>
      <sz val="14"/>
      <color theme="0" tint="-0.34998626667073579"/>
      <name val="Bookman Old Style"/>
      <family val="1"/>
      <scheme val="major"/>
    </font>
    <font>
      <sz val="11"/>
      <color theme="1"/>
      <name val="Bookman Old Style"/>
      <family val="1"/>
      <scheme val="major"/>
    </font>
    <font>
      <b/>
      <sz val="11"/>
      <color theme="0" tint="-0.34998626667073579"/>
      <name val="Arial"/>
      <family val="2"/>
      <scheme val="minor"/>
    </font>
    <font>
      <b/>
      <sz val="10.5"/>
      <color theme="0" tint="-0.34998626667073579"/>
      <name val="Bookman Old Style"/>
      <family val="1"/>
      <scheme val="major"/>
    </font>
    <font>
      <sz val="10"/>
      <color theme="0" tint="-0.34998626667073579"/>
      <name val="Bookman Old Style"/>
      <family val="1"/>
      <scheme val="major"/>
    </font>
    <font>
      <b/>
      <sz val="10"/>
      <color theme="0" tint="-0.34998626667073579"/>
      <name val="Bookman Old Style"/>
      <family val="1"/>
      <scheme val="major"/>
    </font>
    <font>
      <b/>
      <i/>
      <strike/>
      <condense/>
      <extend/>
      <outline/>
      <shadow/>
      <sz val="10"/>
      <color theme="0" tint="-0.34998626667073579"/>
      <name val="Arial"/>
      <family val="2"/>
      <scheme val="minor"/>
    </font>
    <font>
      <b/>
      <outline/>
      <shadow/>
      <sz val="10"/>
      <color theme="0" tint="-0.34998626667073579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">
    <xf numFmtId="0" fontId="0" fillId="0" borderId="0">
      <alignment vertical="center"/>
    </xf>
    <xf numFmtId="0" fontId="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1" applyNumberFormat="0" applyFill="0" applyAlignment="0" applyProtection="0"/>
  </cellStyleXfs>
  <cellXfs count="29">
    <xf numFmtId="0" fontId="0" fillId="0" borderId="0" xfId="0">
      <alignment vertical="center"/>
    </xf>
    <xf numFmtId="0" fontId="1" fillId="0" borderId="0" xfId="2" applyFill="1"/>
    <xf numFmtId="0" fontId="0" fillId="0" borderId="0" xfId="0" applyFill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1" fillId="0" borderId="0" xfId="2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2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5" fillId="0" borderId="0" xfId="2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3" fillId="0" borderId="0" xfId="3" applyFont="1" applyFill="1" applyBorder="1" applyAlignment="1">
      <alignment horizontal="left"/>
    </xf>
    <xf numFmtId="0" fontId="0" fillId="0" borderId="0" xfId="2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0" xfId="1" applyAlignment="1">
      <alignment vertical="center"/>
    </xf>
    <xf numFmtId="0" fontId="7" fillId="0" borderId="0" xfId="1" applyFill="1" applyBorder="1" applyAlignment="1">
      <alignment horizontal="right" vertical="center"/>
    </xf>
    <xf numFmtId="0" fontId="7" fillId="0" borderId="0" xfId="1" applyFill="1" applyBorder="1" applyAlignment="1">
      <alignment vertical="center"/>
    </xf>
    <xf numFmtId="164" fontId="0" fillId="0" borderId="0" xfId="0" applyNumberFormat="1" applyFont="1" applyFill="1" applyBorder="1">
      <alignment vertical="center"/>
    </xf>
    <xf numFmtId="0" fontId="7" fillId="0" borderId="0" xfId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left" vertical="center" indent="1"/>
    </xf>
    <xf numFmtId="0" fontId="10" fillId="0" borderId="0" xfId="0" applyFont="1" applyFill="1" applyBorder="1">
      <alignment vertical="center"/>
    </xf>
    <xf numFmtId="165" fontId="0" fillId="0" borderId="0" xfId="2" applyNumberFormat="1" applyFont="1" applyFill="1" applyBorder="1" applyAlignment="1">
      <alignment vertical="center"/>
    </xf>
    <xf numFmtId="165" fontId="0" fillId="0" borderId="0" xfId="0" applyNumberFormat="1" applyFont="1">
      <alignment vertical="center"/>
    </xf>
    <xf numFmtId="165" fontId="11" fillId="0" borderId="0" xfId="0" applyNumberFormat="1" applyFont="1" applyFill="1">
      <alignment vertical="center"/>
    </xf>
    <xf numFmtId="0" fontId="0" fillId="0" borderId="0" xfId="0" applyAlignment="1">
      <alignment horizontal="center"/>
    </xf>
  </cellXfs>
  <cellStyles count="8">
    <cellStyle name="20% - Ênfase1" xfId="2" builtinId="30"/>
    <cellStyle name="Normal" xfId="0" builtinId="0" customBuiltin="1"/>
    <cellStyle name="Título" xfId="3" builtinId="15" customBuiltin="1"/>
    <cellStyle name="Título 1" xfId="1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7" builtinId="25" customBuiltin="1"/>
  </cellStyles>
  <dxfs count="104"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&quot;R$&quot;\ #,##0.00"/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&quot;R$&quot;\ #,##0.00"/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&quot;R$&quot;\ #,##0.00"/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&quot;R$&quot;\ #,##0.00"/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&quot;R$&quot;\ #,##0.00"/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&quot;R$&quot;\ #,##0.00"/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&quot;R$&quot;\ #,##0.00"/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&quot;R$&quot;\ #,##0.00"/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&quot;R$&quot;\ #,##0.00"/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&quot;R$&quot;\ #,##0.00"/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&quot;R$&quot;\ #,##0.00"/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&quot;R$&quot;\ #,##0.00"/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&quot;R$&quot;\ #,##0.00"/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theme="0" tint="-0.34998626667073579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  <fill>
        <patternFill patternType="none">
          <fgColor indexed="64"/>
          <bgColor indexed="65"/>
        </patternFill>
      </fill>
    </dxf>
    <dxf>
      <numFmt numFmtId="165" formatCode="&quot;R$&quot;\ #,##0.00"/>
    </dxf>
    <dxf>
      <font>
        <b/>
        <i val="0"/>
        <strike val="0"/>
        <condense val="0"/>
        <extend val="0"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  <fill>
        <patternFill patternType="none">
          <fgColor indexed="64"/>
          <bgColor indexed="65"/>
        </patternFill>
      </fill>
    </dxf>
    <dxf>
      <numFmt numFmtId="165" formatCode="&quot;R$&quot;\ #,##0.00"/>
    </dxf>
    <dxf>
      <font>
        <b/>
        <i val="0"/>
        <strike val="0"/>
        <condense val="0"/>
        <extend val="0"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  <fill>
        <patternFill patternType="none">
          <fgColor indexed="64"/>
          <bgColor indexed="65"/>
        </patternFill>
      </fill>
    </dxf>
    <dxf>
      <numFmt numFmtId="165" formatCode="&quot;R$&quot;\ #,##0.00"/>
    </dxf>
    <dxf>
      <font>
        <b/>
        <i val="0"/>
        <strike val="0"/>
        <condense val="0"/>
        <extend val="0"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  <fill>
        <patternFill patternType="none">
          <fgColor indexed="64"/>
          <bgColor indexed="65"/>
        </patternFill>
      </fill>
    </dxf>
    <dxf>
      <numFmt numFmtId="165" formatCode="&quot;R$&quot;\ #,##0.00"/>
    </dxf>
    <dxf>
      <font>
        <b/>
        <i val="0"/>
        <strike val="0"/>
        <condense val="0"/>
        <extend val="0"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  <fill>
        <patternFill patternType="none">
          <fgColor indexed="64"/>
          <bgColor indexed="65"/>
        </patternFill>
      </fill>
    </dxf>
    <dxf>
      <numFmt numFmtId="165" formatCode="&quot;R$&quot;\ #,##0.00"/>
    </dxf>
    <dxf>
      <font>
        <b/>
        <i val="0"/>
        <strike val="0"/>
        <condense val="0"/>
        <extend val="0"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  <fill>
        <patternFill patternType="none">
          <fgColor indexed="64"/>
          <bgColor indexed="65"/>
        </patternFill>
      </fill>
    </dxf>
    <dxf>
      <numFmt numFmtId="165" formatCode="&quot;R$&quot;\ #,##0.00"/>
    </dxf>
    <dxf>
      <font>
        <b/>
        <i val="0"/>
        <strike val="0"/>
        <condense val="0"/>
        <extend val="0"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  <fill>
        <patternFill patternType="none">
          <fgColor indexed="64"/>
          <bgColor indexed="65"/>
        </patternFill>
      </fill>
    </dxf>
    <dxf>
      <numFmt numFmtId="165" formatCode="&quot;R$&quot;\ #,##0.00"/>
    </dxf>
    <dxf>
      <font>
        <b/>
        <i val="0"/>
        <strike val="0"/>
        <condense val="0"/>
        <extend val="0"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  <fill>
        <patternFill patternType="none">
          <fgColor indexed="64"/>
          <bgColor indexed="65"/>
        </patternFill>
      </fill>
    </dxf>
    <dxf>
      <numFmt numFmtId="165" formatCode="&quot;R$&quot;\ #,##0.00"/>
    </dxf>
    <dxf>
      <font>
        <b/>
        <i val="0"/>
        <strike val="0"/>
        <condense val="0"/>
        <extend val="0"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  <fill>
        <patternFill patternType="none">
          <fgColor indexed="64"/>
          <bgColor indexed="65"/>
        </patternFill>
      </fill>
    </dxf>
    <dxf>
      <numFmt numFmtId="165" formatCode="&quot;R$&quot;\ #,##0.00"/>
    </dxf>
    <dxf>
      <font>
        <b/>
        <i val="0"/>
        <strike val="0"/>
        <condense val="0"/>
        <extend val="0"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  <fill>
        <patternFill patternType="none">
          <fgColor indexed="64"/>
          <bgColor indexed="65"/>
        </patternFill>
      </fill>
    </dxf>
    <dxf>
      <numFmt numFmtId="165" formatCode="&quot;R$&quot;\ #,##0.00"/>
    </dxf>
    <dxf>
      <font>
        <b/>
        <i val="0"/>
        <strike val="0"/>
        <condense val="0"/>
        <extend val="0"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  <fill>
        <patternFill patternType="none">
          <fgColor indexed="64"/>
          <bgColor indexed="65"/>
        </patternFill>
      </fill>
    </dxf>
    <dxf>
      <numFmt numFmtId="165" formatCode="&quot;R$&quot;\ #,##0.00"/>
    </dxf>
    <dxf>
      <font>
        <b/>
        <i val="0"/>
        <strike val="0"/>
        <condense val="0"/>
        <extend val="0"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  <fill>
        <patternFill patternType="none">
          <fgColor indexed="64"/>
          <bgColor indexed="65"/>
        </patternFill>
      </fill>
    </dxf>
    <dxf>
      <numFmt numFmtId="165" formatCode="&quot;R$&quot;\ #,##0.00"/>
    </dxf>
    <dxf>
      <font>
        <b/>
        <i val="0"/>
        <strike val="0"/>
        <condense val="0"/>
        <extend val="0"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  <fill>
        <patternFill patternType="none">
          <fgColor indexed="64"/>
          <bgColor indexed="65"/>
        </patternFill>
      </fill>
    </dxf>
    <dxf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</dxf>
    <dxf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</dxf>
    <dxf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</dxf>
    <dxf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</dxf>
    <dxf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</dxf>
    <dxf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</dxf>
    <dxf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</dxf>
    <dxf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</dxf>
    <dxf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</dxf>
    <dxf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</dxf>
    <dxf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</dxf>
    <dxf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</dxf>
    <dxf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</dxf>
    <dxf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  <i val="0"/>
        <color theme="6"/>
      </font>
      <fill>
        <patternFill patternType="none">
          <bgColor auto="1"/>
        </patternFill>
      </fill>
      <border>
        <top style="medium">
          <color theme="6"/>
        </top>
        <bottom/>
      </border>
    </dxf>
    <dxf>
      <font>
        <b/>
        <i val="0"/>
        <color theme="1" tint="0.499984740745262"/>
      </font>
      <border>
        <top style="medium">
          <color theme="6"/>
        </top>
        <bottom style="medium">
          <color theme="6"/>
        </bottom>
      </border>
    </dxf>
    <dxf>
      <font>
        <b/>
        <i val="0"/>
        <color theme="0"/>
      </font>
      <fill>
        <patternFill>
          <bgColor theme="6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color theme="6"/>
      </font>
      <border>
        <left/>
        <right/>
        <top style="medium">
          <color theme="6"/>
        </top>
        <bottom/>
        <vertical style="thick">
          <color theme="0"/>
        </vertical>
        <horizontal/>
      </border>
    </dxf>
    <dxf>
      <font>
        <b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6"/>
        </top>
        <bottom style="thin">
          <color theme="6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5"/>
      </font>
      <fill>
        <patternFill patternType="none">
          <bgColor auto="1"/>
        </patternFill>
      </fill>
      <border>
        <top style="medium">
          <color theme="5"/>
        </top>
        <bottom/>
      </border>
    </dxf>
    <dxf>
      <font>
        <b/>
        <i val="0"/>
        <color theme="1" tint="0.499984740745262"/>
      </font>
      <border>
        <top style="medium">
          <color theme="5"/>
        </top>
        <bottom style="medium">
          <color theme="5"/>
        </bottom>
      </border>
    </dxf>
    <dxf>
      <font>
        <b/>
        <i val="0"/>
        <color theme="0"/>
      </font>
      <fill>
        <patternFill>
          <bgColor theme="5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color theme="5"/>
      </font>
      <border>
        <left/>
        <right/>
        <top style="medium">
          <color theme="5"/>
        </top>
        <bottom/>
        <vertical style="thick">
          <color theme="0"/>
        </vertical>
        <horizontal/>
      </border>
    </dxf>
    <dxf>
      <font>
        <b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5"/>
        </top>
        <bottom style="thin">
          <color theme="5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4"/>
      </font>
      <fill>
        <patternFill patternType="none">
          <bgColor auto="1"/>
        </patternFill>
      </fill>
      <border>
        <top style="medium">
          <color theme="4"/>
        </top>
        <bottom/>
      </border>
    </dxf>
    <dxf>
      <font>
        <b/>
        <i val="0"/>
        <color theme="1" tint="0.499984740745262"/>
      </font>
      <border>
        <top style="medium">
          <color theme="4"/>
        </top>
        <bottom style="medium">
          <color theme="4"/>
        </bottom>
      </border>
    </dxf>
    <dxf>
      <font>
        <b/>
        <i val="0"/>
        <color theme="0"/>
      </font>
      <fill>
        <patternFill>
          <bgColor theme="4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border>
        <left/>
        <right/>
        <top style="medium">
          <color theme="4"/>
        </top>
        <bottom/>
        <vertical style="thick">
          <color theme="0"/>
        </vertical>
        <horizontal/>
      </border>
    </dxf>
    <dxf>
      <font>
        <b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4"/>
        </top>
        <bottom style="thin">
          <color theme="4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</dxfs>
  <tableStyles count="3" defaultTableStyle="Family Budget Cash Available 3" defaultPivotStyle="PivotStyleMedium4">
    <tableStyle name="Family Budget Cash Available" pivot="0" count="6" xr9:uid="{00000000-0011-0000-FFFF-FFFF00000000}">
      <tableStyleElement type="wholeTable" dxfId="103"/>
      <tableStyleElement type="headerRow" dxfId="102"/>
      <tableStyleElement type="totalRow" dxfId="101"/>
      <tableStyleElement type="firstColumn" dxfId="100"/>
      <tableStyleElement type="firstHeaderCell" dxfId="99"/>
      <tableStyleElement type="firstTotalCell" dxfId="98"/>
    </tableStyle>
    <tableStyle name="Family Budget Cash Available 2" pivot="0" count="6" xr9:uid="{00000000-0011-0000-FFFF-FFFF01000000}">
      <tableStyleElement type="wholeTable" dxfId="97"/>
      <tableStyleElement type="headerRow" dxfId="96"/>
      <tableStyleElement type="totalRow" dxfId="95"/>
      <tableStyleElement type="firstColumn" dxfId="94"/>
      <tableStyleElement type="firstHeaderCell" dxfId="93"/>
      <tableStyleElement type="firstTotalCell" dxfId="92"/>
    </tableStyle>
    <tableStyle name="Family Budget Cash Available 3" pivot="0" count="6" xr9:uid="{00000000-0011-0000-FFFF-FFFF02000000}">
      <tableStyleElement type="wholeTable" dxfId="91"/>
      <tableStyleElement type="headerRow" dxfId="90"/>
      <tableStyleElement type="totalRow" dxfId="89"/>
      <tableStyleElement type="firstColumn" dxfId="88"/>
      <tableStyleElement type="firstHeaderCell" dxfId="87"/>
      <tableStyleElement type="firstTotalCell" dxfId="8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486835</xdr:colOff>
      <xdr:row>0</xdr:row>
      <xdr:rowOff>126996</xdr:rowOff>
    </xdr:from>
    <xdr:to>
      <xdr:col>15</xdr:col>
      <xdr:colOff>944030</xdr:colOff>
      <xdr:row>2</xdr:row>
      <xdr:rowOff>27195</xdr:rowOff>
    </xdr:to>
    <xdr:sp macro="" textlink="">
      <xdr:nvSpPr>
        <xdr:cNvPr id="2" name="Arte do Cabeçalho" descr="Line drawing of tree and house" title="Budget Artwor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EditPoints="1"/>
        </xdr:cNvSpPr>
      </xdr:nvSpPr>
      <xdr:spPr bwMode="auto">
        <a:xfrm>
          <a:off x="7768168" y="126996"/>
          <a:ext cx="5590112" cy="588116"/>
        </a:xfrm>
        <a:custGeom>
          <a:avLst/>
          <a:gdLst>
            <a:gd name="T0" fmla="*/ 1465 w 1650"/>
            <a:gd name="T1" fmla="*/ 151 h 173"/>
            <a:gd name="T2" fmla="*/ 1448 w 1650"/>
            <a:gd name="T3" fmla="*/ 156 h 173"/>
            <a:gd name="T4" fmla="*/ 1454 w 1650"/>
            <a:gd name="T5" fmla="*/ 139 h 173"/>
            <a:gd name="T6" fmla="*/ 1424 w 1650"/>
            <a:gd name="T7" fmla="*/ 164 h 173"/>
            <a:gd name="T8" fmla="*/ 1422 w 1650"/>
            <a:gd name="T9" fmla="*/ 105 h 173"/>
            <a:gd name="T10" fmla="*/ 1348 w 1650"/>
            <a:gd name="T11" fmla="*/ 39 h 173"/>
            <a:gd name="T12" fmla="*/ 1200 w 1650"/>
            <a:gd name="T13" fmla="*/ 80 h 173"/>
            <a:gd name="T14" fmla="*/ 1175 w 1650"/>
            <a:gd name="T15" fmla="*/ 116 h 173"/>
            <a:gd name="T16" fmla="*/ 1188 w 1650"/>
            <a:gd name="T17" fmla="*/ 165 h 173"/>
            <a:gd name="T18" fmla="*/ 1127 w 1650"/>
            <a:gd name="T19" fmla="*/ 153 h 173"/>
            <a:gd name="T20" fmla="*/ 1126 w 1650"/>
            <a:gd name="T21" fmla="*/ 136 h 173"/>
            <a:gd name="T22" fmla="*/ 1128 w 1650"/>
            <a:gd name="T23" fmla="*/ 127 h 173"/>
            <a:gd name="T24" fmla="*/ 1123 w 1650"/>
            <a:gd name="T25" fmla="*/ 110 h 173"/>
            <a:gd name="T26" fmla="*/ 1108 w 1650"/>
            <a:gd name="T27" fmla="*/ 85 h 173"/>
            <a:gd name="T28" fmla="*/ 1110 w 1650"/>
            <a:gd name="T29" fmla="*/ 72 h 173"/>
            <a:gd name="T30" fmla="*/ 1092 w 1650"/>
            <a:gd name="T31" fmla="*/ 38 h 173"/>
            <a:gd name="T32" fmla="*/ 1085 w 1650"/>
            <a:gd name="T33" fmla="*/ 32 h 173"/>
            <a:gd name="T34" fmla="*/ 1078 w 1650"/>
            <a:gd name="T35" fmla="*/ 12 h 173"/>
            <a:gd name="T36" fmla="*/ 1071 w 1650"/>
            <a:gd name="T37" fmla="*/ 13 h 173"/>
            <a:gd name="T38" fmla="*/ 1057 w 1650"/>
            <a:gd name="T39" fmla="*/ 36 h 173"/>
            <a:gd name="T40" fmla="*/ 1058 w 1650"/>
            <a:gd name="T41" fmla="*/ 44 h 173"/>
            <a:gd name="T42" fmla="*/ 1040 w 1650"/>
            <a:gd name="T43" fmla="*/ 72 h 173"/>
            <a:gd name="T44" fmla="*/ 1041 w 1650"/>
            <a:gd name="T45" fmla="*/ 80 h 173"/>
            <a:gd name="T46" fmla="*/ 1036 w 1650"/>
            <a:gd name="T47" fmla="*/ 100 h 173"/>
            <a:gd name="T48" fmla="*/ 1031 w 1650"/>
            <a:gd name="T49" fmla="*/ 106 h 173"/>
            <a:gd name="T50" fmla="*/ 1028 w 1650"/>
            <a:gd name="T51" fmla="*/ 133 h 173"/>
            <a:gd name="T52" fmla="*/ 1022 w 1650"/>
            <a:gd name="T53" fmla="*/ 149 h 173"/>
            <a:gd name="T54" fmla="*/ 534 w 1650"/>
            <a:gd name="T55" fmla="*/ 125 h 173"/>
            <a:gd name="T56" fmla="*/ 467 w 1650"/>
            <a:gd name="T57" fmla="*/ 128 h 173"/>
            <a:gd name="T58" fmla="*/ 1042 w 1650"/>
            <a:gd name="T59" fmla="*/ 148 h 173"/>
            <a:gd name="T60" fmla="*/ 1034 w 1650"/>
            <a:gd name="T61" fmla="*/ 134 h 173"/>
            <a:gd name="T62" fmla="*/ 1038 w 1650"/>
            <a:gd name="T63" fmla="*/ 107 h 173"/>
            <a:gd name="T64" fmla="*/ 1043 w 1650"/>
            <a:gd name="T65" fmla="*/ 102 h 173"/>
            <a:gd name="T66" fmla="*/ 1050 w 1650"/>
            <a:gd name="T67" fmla="*/ 80 h 173"/>
            <a:gd name="T68" fmla="*/ 1048 w 1650"/>
            <a:gd name="T69" fmla="*/ 71 h 173"/>
            <a:gd name="T70" fmla="*/ 1065 w 1650"/>
            <a:gd name="T71" fmla="*/ 44 h 173"/>
            <a:gd name="T72" fmla="*/ 1065 w 1650"/>
            <a:gd name="T73" fmla="*/ 36 h 173"/>
            <a:gd name="T74" fmla="*/ 1078 w 1650"/>
            <a:gd name="T75" fmla="*/ 25 h 173"/>
            <a:gd name="T76" fmla="*/ 1084 w 1650"/>
            <a:gd name="T77" fmla="*/ 38 h 173"/>
            <a:gd name="T78" fmla="*/ 1104 w 1650"/>
            <a:gd name="T79" fmla="*/ 75 h 173"/>
            <a:gd name="T80" fmla="*/ 1103 w 1650"/>
            <a:gd name="T81" fmla="*/ 87 h 173"/>
            <a:gd name="T82" fmla="*/ 1114 w 1650"/>
            <a:gd name="T83" fmla="*/ 117 h 173"/>
            <a:gd name="T84" fmla="*/ 1122 w 1650"/>
            <a:gd name="T85" fmla="*/ 128 h 173"/>
            <a:gd name="T86" fmla="*/ 1124 w 1650"/>
            <a:gd name="T87" fmla="*/ 147 h 173"/>
            <a:gd name="T88" fmla="*/ 1129 w 1650"/>
            <a:gd name="T89" fmla="*/ 169 h 173"/>
            <a:gd name="T90" fmla="*/ 1197 w 1650"/>
            <a:gd name="T91" fmla="*/ 169 h 173"/>
            <a:gd name="T92" fmla="*/ 1186 w 1650"/>
            <a:gd name="T93" fmla="*/ 108 h 173"/>
            <a:gd name="T94" fmla="*/ 1274 w 1650"/>
            <a:gd name="T95" fmla="*/ 21 h 173"/>
            <a:gd name="T96" fmla="*/ 1403 w 1650"/>
            <a:gd name="T97" fmla="*/ 102 h 173"/>
            <a:gd name="T98" fmla="*/ 1388 w 1650"/>
            <a:gd name="T99" fmla="*/ 118 h 173"/>
            <a:gd name="T100" fmla="*/ 1319 w 1650"/>
            <a:gd name="T101" fmla="*/ 162 h 173"/>
            <a:gd name="T102" fmla="*/ 1264 w 1650"/>
            <a:gd name="T103" fmla="*/ 170 h 173"/>
            <a:gd name="T104" fmla="*/ 1398 w 1650"/>
            <a:gd name="T105" fmla="*/ 170 h 173"/>
            <a:gd name="T106" fmla="*/ 1436 w 1650"/>
            <a:gd name="T107" fmla="*/ 157 h 173"/>
            <a:gd name="T108" fmla="*/ 1443 w 1650"/>
            <a:gd name="T109" fmla="*/ 163 h 173"/>
            <a:gd name="T110" fmla="*/ 1456 w 1650"/>
            <a:gd name="T111" fmla="*/ 166 h 173"/>
            <a:gd name="T112" fmla="*/ 1045 w 1650"/>
            <a:gd name="T113" fmla="*/ 74 h 173"/>
            <a:gd name="T114" fmla="*/ 1084 w 1650"/>
            <a:gd name="T115" fmla="*/ 30 h 173"/>
            <a:gd name="T116" fmla="*/ 1123 w 1650"/>
            <a:gd name="T117" fmla="*/ 130 h 173"/>
            <a:gd name="T118" fmla="*/ 1314 w 1650"/>
            <a:gd name="T119" fmla="*/ 165 h 17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1650" h="173">
              <a:moveTo>
                <a:pt x="1535" y="157"/>
              </a:moveTo>
              <a:cubicBezTo>
                <a:pt x="1526" y="157"/>
                <a:pt x="1516" y="157"/>
                <a:pt x="1506" y="158"/>
              </a:cubicBezTo>
              <a:cubicBezTo>
                <a:pt x="1497" y="159"/>
                <a:pt x="1487" y="160"/>
                <a:pt x="1478" y="162"/>
              </a:cubicBezTo>
              <a:cubicBezTo>
                <a:pt x="1473" y="163"/>
                <a:pt x="1468" y="164"/>
                <a:pt x="1464" y="165"/>
              </a:cubicBezTo>
              <a:cubicBezTo>
                <a:pt x="1461" y="165"/>
                <a:pt x="1459" y="165"/>
                <a:pt x="1458" y="164"/>
              </a:cubicBezTo>
              <a:cubicBezTo>
                <a:pt x="1458" y="163"/>
                <a:pt x="1458" y="163"/>
                <a:pt x="1459" y="162"/>
              </a:cubicBezTo>
              <a:cubicBezTo>
                <a:pt x="1459" y="161"/>
                <a:pt x="1460" y="160"/>
                <a:pt x="1460" y="159"/>
              </a:cubicBezTo>
              <a:cubicBezTo>
                <a:pt x="1464" y="153"/>
                <a:pt x="1464" y="153"/>
                <a:pt x="1464" y="153"/>
              </a:cubicBezTo>
              <a:cubicBezTo>
                <a:pt x="1464" y="152"/>
                <a:pt x="1464" y="151"/>
                <a:pt x="1465" y="151"/>
              </a:cubicBezTo>
              <a:cubicBezTo>
                <a:pt x="1465" y="150"/>
                <a:pt x="1465" y="150"/>
                <a:pt x="1465" y="150"/>
              </a:cubicBezTo>
              <a:cubicBezTo>
                <a:pt x="1465" y="149"/>
                <a:pt x="1465" y="149"/>
                <a:pt x="1465" y="148"/>
              </a:cubicBezTo>
              <a:cubicBezTo>
                <a:pt x="1464" y="146"/>
                <a:pt x="1463" y="146"/>
                <a:pt x="1462" y="146"/>
              </a:cubicBezTo>
              <a:cubicBezTo>
                <a:pt x="1462" y="146"/>
                <a:pt x="1461" y="147"/>
                <a:pt x="1461" y="147"/>
              </a:cubicBezTo>
              <a:cubicBezTo>
                <a:pt x="1460" y="147"/>
                <a:pt x="1460" y="148"/>
                <a:pt x="1459" y="148"/>
              </a:cubicBezTo>
              <a:cubicBezTo>
                <a:pt x="1455" y="151"/>
                <a:pt x="1452" y="155"/>
                <a:pt x="1448" y="158"/>
              </a:cubicBezTo>
              <a:cubicBezTo>
                <a:pt x="1448" y="158"/>
                <a:pt x="1447" y="159"/>
                <a:pt x="1446" y="159"/>
              </a:cubicBezTo>
              <a:cubicBezTo>
                <a:pt x="1446" y="159"/>
                <a:pt x="1446" y="159"/>
                <a:pt x="1447" y="159"/>
              </a:cubicBezTo>
              <a:cubicBezTo>
                <a:pt x="1447" y="158"/>
                <a:pt x="1448" y="157"/>
                <a:pt x="1448" y="156"/>
              </a:cubicBezTo>
              <a:cubicBezTo>
                <a:pt x="1451" y="152"/>
                <a:pt x="1454" y="149"/>
                <a:pt x="1457" y="144"/>
              </a:cubicBezTo>
              <a:cubicBezTo>
                <a:pt x="1457" y="144"/>
                <a:pt x="1458" y="143"/>
                <a:pt x="1458" y="142"/>
              </a:cubicBezTo>
              <a:cubicBezTo>
                <a:pt x="1458" y="141"/>
                <a:pt x="1458" y="140"/>
                <a:pt x="1457" y="140"/>
              </a:cubicBezTo>
              <a:cubicBezTo>
                <a:pt x="1457" y="139"/>
                <a:pt x="1456" y="139"/>
                <a:pt x="1456" y="139"/>
              </a:cubicBezTo>
              <a:cubicBezTo>
                <a:pt x="1455" y="139"/>
                <a:pt x="1455" y="139"/>
                <a:pt x="1455" y="139"/>
              </a:cubicBezTo>
              <a:cubicBezTo>
                <a:pt x="1455" y="139"/>
                <a:pt x="1455" y="139"/>
                <a:pt x="1455" y="139"/>
              </a:cubicBezTo>
              <a:cubicBezTo>
                <a:pt x="1455" y="139"/>
                <a:pt x="1455" y="139"/>
                <a:pt x="1455" y="139"/>
              </a:cubicBezTo>
              <a:cubicBezTo>
                <a:pt x="1455" y="139"/>
                <a:pt x="1455" y="139"/>
                <a:pt x="1455" y="139"/>
              </a:cubicBezTo>
              <a:cubicBezTo>
                <a:pt x="1454" y="139"/>
                <a:pt x="1455" y="139"/>
                <a:pt x="1454" y="139"/>
              </a:cubicBezTo>
              <a:cubicBezTo>
                <a:pt x="1454" y="139"/>
                <a:pt x="1454" y="139"/>
                <a:pt x="1454" y="139"/>
              </a:cubicBezTo>
              <a:cubicBezTo>
                <a:pt x="1453" y="139"/>
                <a:pt x="1451" y="139"/>
                <a:pt x="1450" y="140"/>
              </a:cubicBezTo>
              <a:cubicBezTo>
                <a:pt x="1448" y="141"/>
                <a:pt x="1446" y="142"/>
                <a:pt x="1444" y="144"/>
              </a:cubicBezTo>
              <a:cubicBezTo>
                <a:pt x="1440" y="147"/>
                <a:pt x="1436" y="150"/>
                <a:pt x="1433" y="154"/>
              </a:cubicBezTo>
              <a:cubicBezTo>
                <a:pt x="1431" y="156"/>
                <a:pt x="1429" y="158"/>
                <a:pt x="1428" y="160"/>
              </a:cubicBezTo>
              <a:cubicBezTo>
                <a:pt x="1426" y="162"/>
                <a:pt x="1426" y="162"/>
                <a:pt x="1426" y="162"/>
              </a:cubicBezTo>
              <a:cubicBezTo>
                <a:pt x="1424" y="164"/>
                <a:pt x="1424" y="164"/>
                <a:pt x="1424" y="164"/>
              </a:cubicBezTo>
              <a:cubicBezTo>
                <a:pt x="1424" y="164"/>
                <a:pt x="1424" y="164"/>
                <a:pt x="1424" y="164"/>
              </a:cubicBezTo>
              <a:cubicBezTo>
                <a:pt x="1424" y="164"/>
                <a:pt x="1424" y="164"/>
                <a:pt x="1424" y="164"/>
              </a:cubicBezTo>
              <a:cubicBezTo>
                <a:pt x="1423" y="164"/>
                <a:pt x="1420" y="164"/>
                <a:pt x="1418" y="164"/>
              </a:cubicBezTo>
              <a:cubicBezTo>
                <a:pt x="1411" y="164"/>
                <a:pt x="1411" y="164"/>
                <a:pt x="1411" y="164"/>
              </a:cubicBezTo>
              <a:cubicBezTo>
                <a:pt x="1398" y="164"/>
                <a:pt x="1398" y="164"/>
                <a:pt x="1398" y="164"/>
              </a:cubicBezTo>
              <a:cubicBezTo>
                <a:pt x="1396" y="149"/>
                <a:pt x="1395" y="133"/>
                <a:pt x="1394" y="118"/>
              </a:cubicBezTo>
              <a:cubicBezTo>
                <a:pt x="1394" y="112"/>
                <a:pt x="1394" y="112"/>
                <a:pt x="1394" y="112"/>
              </a:cubicBezTo>
              <a:cubicBezTo>
                <a:pt x="1394" y="110"/>
                <a:pt x="1394" y="110"/>
                <a:pt x="1394" y="110"/>
              </a:cubicBezTo>
              <a:cubicBezTo>
                <a:pt x="1397" y="109"/>
                <a:pt x="1401" y="109"/>
                <a:pt x="1404" y="108"/>
              </a:cubicBezTo>
              <a:cubicBezTo>
                <a:pt x="1408" y="108"/>
                <a:pt x="1412" y="107"/>
                <a:pt x="1416" y="106"/>
              </a:cubicBezTo>
              <a:cubicBezTo>
                <a:pt x="1418" y="106"/>
                <a:pt x="1420" y="105"/>
                <a:pt x="1422" y="105"/>
              </a:cubicBezTo>
              <a:cubicBezTo>
                <a:pt x="1422" y="104"/>
                <a:pt x="1423" y="104"/>
                <a:pt x="1424" y="104"/>
              </a:cubicBezTo>
              <a:cubicBezTo>
                <a:pt x="1424" y="104"/>
                <a:pt x="1424" y="104"/>
                <a:pt x="1425" y="103"/>
              </a:cubicBezTo>
              <a:cubicBezTo>
                <a:pt x="1425" y="103"/>
                <a:pt x="1426" y="102"/>
                <a:pt x="1426" y="102"/>
              </a:cubicBezTo>
              <a:cubicBezTo>
                <a:pt x="1426" y="101"/>
                <a:pt x="1426" y="100"/>
                <a:pt x="1426" y="100"/>
              </a:cubicBezTo>
              <a:cubicBezTo>
                <a:pt x="1426" y="98"/>
                <a:pt x="1425" y="98"/>
                <a:pt x="1425" y="97"/>
              </a:cubicBezTo>
              <a:cubicBezTo>
                <a:pt x="1424" y="97"/>
                <a:pt x="1424" y="96"/>
                <a:pt x="1424" y="96"/>
              </a:cubicBezTo>
              <a:cubicBezTo>
                <a:pt x="1417" y="90"/>
                <a:pt x="1411" y="86"/>
                <a:pt x="1405" y="81"/>
              </a:cubicBezTo>
              <a:cubicBezTo>
                <a:pt x="1398" y="77"/>
                <a:pt x="1392" y="72"/>
                <a:pt x="1386" y="67"/>
              </a:cubicBezTo>
              <a:cubicBezTo>
                <a:pt x="1374" y="58"/>
                <a:pt x="1361" y="49"/>
                <a:pt x="1348" y="39"/>
              </a:cubicBezTo>
              <a:cubicBezTo>
                <a:pt x="1336" y="31"/>
                <a:pt x="1326" y="18"/>
                <a:pt x="1313" y="8"/>
              </a:cubicBezTo>
              <a:cubicBezTo>
                <a:pt x="1310" y="6"/>
                <a:pt x="1307" y="4"/>
                <a:pt x="1303" y="2"/>
              </a:cubicBezTo>
              <a:cubicBezTo>
                <a:pt x="1298" y="0"/>
                <a:pt x="1293" y="1"/>
                <a:pt x="1289" y="2"/>
              </a:cubicBezTo>
              <a:cubicBezTo>
                <a:pt x="1281" y="6"/>
                <a:pt x="1275" y="12"/>
                <a:pt x="1269" y="17"/>
              </a:cubicBezTo>
              <a:cubicBezTo>
                <a:pt x="1267" y="20"/>
                <a:pt x="1264" y="23"/>
                <a:pt x="1261" y="25"/>
              </a:cubicBezTo>
              <a:cubicBezTo>
                <a:pt x="1253" y="33"/>
                <a:pt x="1253" y="33"/>
                <a:pt x="1253" y="33"/>
              </a:cubicBezTo>
              <a:cubicBezTo>
                <a:pt x="1235" y="49"/>
                <a:pt x="1235" y="49"/>
                <a:pt x="1235" y="49"/>
              </a:cubicBezTo>
              <a:cubicBezTo>
                <a:pt x="1218" y="64"/>
                <a:pt x="1218" y="64"/>
                <a:pt x="1218" y="64"/>
              </a:cubicBezTo>
              <a:cubicBezTo>
                <a:pt x="1212" y="70"/>
                <a:pt x="1206" y="75"/>
                <a:pt x="1200" y="80"/>
              </a:cubicBezTo>
              <a:cubicBezTo>
                <a:pt x="1194" y="85"/>
                <a:pt x="1188" y="90"/>
                <a:pt x="1182" y="95"/>
              </a:cubicBezTo>
              <a:cubicBezTo>
                <a:pt x="1179" y="98"/>
                <a:pt x="1176" y="100"/>
                <a:pt x="1174" y="103"/>
              </a:cubicBezTo>
              <a:cubicBezTo>
                <a:pt x="1172" y="105"/>
                <a:pt x="1171" y="106"/>
                <a:pt x="1169" y="108"/>
              </a:cubicBezTo>
              <a:cubicBezTo>
                <a:pt x="1169" y="109"/>
                <a:pt x="1169" y="109"/>
                <a:pt x="1168" y="110"/>
              </a:cubicBezTo>
              <a:cubicBezTo>
                <a:pt x="1168" y="111"/>
                <a:pt x="1168" y="111"/>
                <a:pt x="1168" y="113"/>
              </a:cubicBezTo>
              <a:cubicBezTo>
                <a:pt x="1169" y="113"/>
                <a:pt x="1170" y="114"/>
                <a:pt x="1169" y="114"/>
              </a:cubicBezTo>
              <a:cubicBezTo>
                <a:pt x="1169" y="114"/>
                <a:pt x="1170" y="115"/>
                <a:pt x="1170" y="115"/>
              </a:cubicBezTo>
              <a:cubicBezTo>
                <a:pt x="1170" y="115"/>
                <a:pt x="1170" y="115"/>
                <a:pt x="1170" y="115"/>
              </a:cubicBezTo>
              <a:cubicBezTo>
                <a:pt x="1172" y="116"/>
                <a:pt x="1173" y="116"/>
                <a:pt x="1175" y="116"/>
              </a:cubicBezTo>
              <a:cubicBezTo>
                <a:pt x="1179" y="116"/>
                <a:pt x="1183" y="115"/>
                <a:pt x="1187" y="114"/>
              </a:cubicBezTo>
              <a:cubicBezTo>
                <a:pt x="1188" y="114"/>
                <a:pt x="1190" y="114"/>
                <a:pt x="1191" y="114"/>
              </a:cubicBezTo>
              <a:cubicBezTo>
                <a:pt x="1191" y="114"/>
                <a:pt x="1191" y="114"/>
                <a:pt x="1192" y="115"/>
              </a:cubicBezTo>
              <a:cubicBezTo>
                <a:pt x="1192" y="115"/>
                <a:pt x="1192" y="115"/>
                <a:pt x="1192" y="115"/>
              </a:cubicBezTo>
              <a:cubicBezTo>
                <a:pt x="1192" y="115"/>
                <a:pt x="1192" y="116"/>
                <a:pt x="1192" y="117"/>
              </a:cubicBezTo>
              <a:cubicBezTo>
                <a:pt x="1194" y="123"/>
                <a:pt x="1194" y="131"/>
                <a:pt x="1194" y="139"/>
              </a:cubicBezTo>
              <a:cubicBezTo>
                <a:pt x="1194" y="147"/>
                <a:pt x="1194" y="155"/>
                <a:pt x="1193" y="162"/>
              </a:cubicBezTo>
              <a:cubicBezTo>
                <a:pt x="1193" y="163"/>
                <a:pt x="1193" y="164"/>
                <a:pt x="1193" y="164"/>
              </a:cubicBezTo>
              <a:cubicBezTo>
                <a:pt x="1191" y="165"/>
                <a:pt x="1190" y="165"/>
                <a:pt x="1188" y="165"/>
              </a:cubicBezTo>
              <a:cubicBezTo>
                <a:pt x="1184" y="165"/>
                <a:pt x="1180" y="164"/>
                <a:pt x="1176" y="164"/>
              </a:cubicBezTo>
              <a:cubicBezTo>
                <a:pt x="1172" y="164"/>
                <a:pt x="1169" y="164"/>
                <a:pt x="1165" y="164"/>
              </a:cubicBezTo>
              <a:cubicBezTo>
                <a:pt x="1153" y="164"/>
                <a:pt x="1153" y="164"/>
                <a:pt x="1153" y="164"/>
              </a:cubicBezTo>
              <a:cubicBezTo>
                <a:pt x="1130" y="163"/>
                <a:pt x="1130" y="163"/>
                <a:pt x="1130" y="163"/>
              </a:cubicBezTo>
              <a:cubicBezTo>
                <a:pt x="1086" y="162"/>
                <a:pt x="1086" y="162"/>
                <a:pt x="1086" y="162"/>
              </a:cubicBezTo>
              <a:cubicBezTo>
                <a:pt x="1085" y="155"/>
                <a:pt x="1085" y="155"/>
                <a:pt x="1085" y="155"/>
              </a:cubicBezTo>
              <a:cubicBezTo>
                <a:pt x="1108" y="154"/>
                <a:pt x="1108" y="154"/>
                <a:pt x="1108" y="154"/>
              </a:cubicBezTo>
              <a:cubicBezTo>
                <a:pt x="1121" y="154"/>
                <a:pt x="1121" y="154"/>
                <a:pt x="1121" y="154"/>
              </a:cubicBezTo>
              <a:cubicBezTo>
                <a:pt x="1123" y="154"/>
                <a:pt x="1125" y="153"/>
                <a:pt x="1127" y="153"/>
              </a:cubicBezTo>
              <a:cubicBezTo>
                <a:pt x="1128" y="153"/>
                <a:pt x="1128" y="153"/>
                <a:pt x="1128" y="153"/>
              </a:cubicBezTo>
              <a:cubicBezTo>
                <a:pt x="1128" y="153"/>
                <a:pt x="1128" y="153"/>
                <a:pt x="1128" y="153"/>
              </a:cubicBezTo>
              <a:cubicBezTo>
                <a:pt x="1128" y="153"/>
                <a:pt x="1129" y="153"/>
                <a:pt x="1130" y="152"/>
              </a:cubicBezTo>
              <a:cubicBezTo>
                <a:pt x="1131" y="151"/>
                <a:pt x="1130" y="153"/>
                <a:pt x="1131" y="150"/>
              </a:cubicBezTo>
              <a:cubicBezTo>
                <a:pt x="1131" y="149"/>
                <a:pt x="1131" y="149"/>
                <a:pt x="1131" y="149"/>
              </a:cubicBezTo>
              <a:cubicBezTo>
                <a:pt x="1130" y="148"/>
                <a:pt x="1130" y="147"/>
                <a:pt x="1130" y="147"/>
              </a:cubicBezTo>
              <a:cubicBezTo>
                <a:pt x="1130" y="146"/>
                <a:pt x="1129" y="144"/>
                <a:pt x="1129" y="143"/>
              </a:cubicBezTo>
              <a:cubicBezTo>
                <a:pt x="1128" y="141"/>
                <a:pt x="1127" y="140"/>
                <a:pt x="1127" y="138"/>
              </a:cubicBezTo>
              <a:cubicBezTo>
                <a:pt x="1126" y="136"/>
                <a:pt x="1126" y="136"/>
                <a:pt x="1126" y="136"/>
              </a:cubicBezTo>
              <a:cubicBezTo>
                <a:pt x="1126" y="136"/>
                <a:pt x="1126" y="136"/>
                <a:pt x="1126" y="136"/>
              </a:cubicBezTo>
              <a:cubicBezTo>
                <a:pt x="1126" y="136"/>
                <a:pt x="1126" y="135"/>
                <a:pt x="1127" y="134"/>
              </a:cubicBezTo>
              <a:cubicBezTo>
                <a:pt x="1127" y="133"/>
                <a:pt x="1128" y="132"/>
                <a:pt x="1129" y="130"/>
              </a:cubicBezTo>
              <a:cubicBezTo>
                <a:pt x="1129" y="130"/>
                <a:pt x="1129" y="129"/>
                <a:pt x="1129" y="129"/>
              </a:cubicBezTo>
              <a:cubicBezTo>
                <a:pt x="1129" y="129"/>
                <a:pt x="1129" y="129"/>
                <a:pt x="1129" y="129"/>
              </a:cubicBezTo>
              <a:cubicBezTo>
                <a:pt x="1128" y="128"/>
                <a:pt x="1129" y="128"/>
                <a:pt x="1129" y="128"/>
              </a:cubicBezTo>
              <a:cubicBezTo>
                <a:pt x="1128" y="128"/>
                <a:pt x="1128" y="128"/>
                <a:pt x="1128" y="128"/>
              </a:cubicBezTo>
              <a:cubicBezTo>
                <a:pt x="1128" y="128"/>
                <a:pt x="1128" y="128"/>
                <a:pt x="1128" y="128"/>
              </a:cubicBezTo>
              <a:cubicBezTo>
                <a:pt x="1128" y="127"/>
                <a:pt x="1128" y="127"/>
                <a:pt x="1128" y="127"/>
              </a:cubicBezTo>
              <a:cubicBezTo>
                <a:pt x="1128" y="126"/>
                <a:pt x="1127" y="126"/>
                <a:pt x="1127" y="125"/>
              </a:cubicBezTo>
              <a:cubicBezTo>
                <a:pt x="1125" y="123"/>
                <a:pt x="1125" y="123"/>
                <a:pt x="1125" y="123"/>
              </a:cubicBezTo>
              <a:cubicBezTo>
                <a:pt x="1125" y="122"/>
                <a:pt x="1125" y="122"/>
                <a:pt x="1125" y="121"/>
              </a:cubicBezTo>
              <a:cubicBezTo>
                <a:pt x="1124" y="121"/>
                <a:pt x="1125" y="121"/>
                <a:pt x="1124" y="120"/>
              </a:cubicBezTo>
              <a:cubicBezTo>
                <a:pt x="1123" y="118"/>
                <a:pt x="1122" y="117"/>
                <a:pt x="1121" y="117"/>
              </a:cubicBezTo>
              <a:cubicBezTo>
                <a:pt x="1121" y="116"/>
                <a:pt x="1121" y="116"/>
                <a:pt x="1120" y="116"/>
              </a:cubicBezTo>
              <a:cubicBezTo>
                <a:pt x="1121" y="116"/>
                <a:pt x="1121" y="116"/>
                <a:pt x="1121" y="115"/>
              </a:cubicBezTo>
              <a:cubicBezTo>
                <a:pt x="1122" y="114"/>
                <a:pt x="1122" y="114"/>
                <a:pt x="1123" y="111"/>
              </a:cubicBezTo>
              <a:cubicBezTo>
                <a:pt x="1123" y="111"/>
                <a:pt x="1123" y="110"/>
                <a:pt x="1123" y="110"/>
              </a:cubicBezTo>
              <a:cubicBezTo>
                <a:pt x="1123" y="110"/>
                <a:pt x="1123" y="110"/>
                <a:pt x="1123" y="110"/>
              </a:cubicBezTo>
              <a:cubicBezTo>
                <a:pt x="1123" y="109"/>
                <a:pt x="1123" y="109"/>
                <a:pt x="1123" y="109"/>
              </a:cubicBezTo>
              <a:cubicBezTo>
                <a:pt x="1123" y="109"/>
                <a:pt x="1123" y="109"/>
                <a:pt x="1123" y="109"/>
              </a:cubicBezTo>
              <a:cubicBezTo>
                <a:pt x="1123" y="108"/>
                <a:pt x="1123" y="108"/>
                <a:pt x="1123" y="108"/>
              </a:cubicBezTo>
              <a:cubicBezTo>
                <a:pt x="1122" y="108"/>
                <a:pt x="1122" y="107"/>
                <a:pt x="1122" y="106"/>
              </a:cubicBezTo>
              <a:cubicBezTo>
                <a:pt x="1121" y="105"/>
                <a:pt x="1121" y="104"/>
                <a:pt x="1120" y="103"/>
              </a:cubicBezTo>
              <a:cubicBezTo>
                <a:pt x="1119" y="101"/>
                <a:pt x="1118" y="100"/>
                <a:pt x="1117" y="98"/>
              </a:cubicBezTo>
              <a:cubicBezTo>
                <a:pt x="1114" y="94"/>
                <a:pt x="1112" y="91"/>
                <a:pt x="1110" y="87"/>
              </a:cubicBezTo>
              <a:cubicBezTo>
                <a:pt x="1109" y="86"/>
                <a:pt x="1109" y="86"/>
                <a:pt x="1108" y="85"/>
              </a:cubicBezTo>
              <a:cubicBezTo>
                <a:pt x="1108" y="84"/>
                <a:pt x="1108" y="84"/>
                <a:pt x="1108" y="84"/>
              </a:cubicBezTo>
              <a:cubicBezTo>
                <a:pt x="1108" y="84"/>
                <a:pt x="1108" y="84"/>
                <a:pt x="1108" y="83"/>
              </a:cubicBezTo>
              <a:cubicBezTo>
                <a:pt x="1108" y="82"/>
                <a:pt x="1110" y="81"/>
                <a:pt x="1110" y="77"/>
              </a:cubicBezTo>
              <a:cubicBezTo>
                <a:pt x="1111" y="77"/>
                <a:pt x="1111" y="76"/>
                <a:pt x="1111" y="76"/>
              </a:cubicBezTo>
              <a:cubicBezTo>
                <a:pt x="1111" y="76"/>
                <a:pt x="1110" y="75"/>
                <a:pt x="1110" y="74"/>
              </a:cubicBezTo>
              <a:cubicBezTo>
                <a:pt x="1110" y="74"/>
                <a:pt x="1110" y="74"/>
                <a:pt x="1110" y="74"/>
              </a:cubicBezTo>
              <a:cubicBezTo>
                <a:pt x="1110" y="74"/>
                <a:pt x="1110" y="74"/>
                <a:pt x="1110" y="74"/>
              </a:cubicBezTo>
              <a:cubicBezTo>
                <a:pt x="1110" y="73"/>
                <a:pt x="1110" y="73"/>
                <a:pt x="1110" y="73"/>
              </a:cubicBezTo>
              <a:cubicBezTo>
                <a:pt x="1110" y="72"/>
                <a:pt x="1110" y="72"/>
                <a:pt x="1110" y="72"/>
              </a:cubicBezTo>
              <a:cubicBezTo>
                <a:pt x="1109" y="71"/>
                <a:pt x="1108" y="70"/>
                <a:pt x="1108" y="69"/>
              </a:cubicBezTo>
              <a:cubicBezTo>
                <a:pt x="1106" y="67"/>
                <a:pt x="1105" y="66"/>
                <a:pt x="1104" y="64"/>
              </a:cubicBezTo>
              <a:cubicBezTo>
                <a:pt x="1103" y="62"/>
                <a:pt x="1101" y="61"/>
                <a:pt x="1101" y="59"/>
              </a:cubicBezTo>
              <a:cubicBezTo>
                <a:pt x="1099" y="56"/>
                <a:pt x="1097" y="55"/>
                <a:pt x="1096" y="53"/>
              </a:cubicBezTo>
              <a:cubicBezTo>
                <a:pt x="1094" y="52"/>
                <a:pt x="1092" y="51"/>
                <a:pt x="1092" y="50"/>
              </a:cubicBezTo>
              <a:cubicBezTo>
                <a:pt x="1091" y="49"/>
                <a:pt x="1090" y="46"/>
                <a:pt x="1090" y="45"/>
              </a:cubicBezTo>
              <a:cubicBezTo>
                <a:pt x="1090" y="44"/>
                <a:pt x="1090" y="43"/>
                <a:pt x="1090" y="42"/>
              </a:cubicBezTo>
              <a:cubicBezTo>
                <a:pt x="1090" y="42"/>
                <a:pt x="1090" y="42"/>
                <a:pt x="1090" y="42"/>
              </a:cubicBezTo>
              <a:cubicBezTo>
                <a:pt x="1091" y="42"/>
                <a:pt x="1092" y="40"/>
                <a:pt x="1092" y="38"/>
              </a:cubicBezTo>
              <a:cubicBezTo>
                <a:pt x="1092" y="38"/>
                <a:pt x="1092" y="37"/>
                <a:pt x="1091" y="37"/>
              </a:cubicBezTo>
              <a:cubicBezTo>
                <a:pt x="1091" y="37"/>
                <a:pt x="1091" y="37"/>
                <a:pt x="1091" y="37"/>
              </a:cubicBezTo>
              <a:cubicBezTo>
                <a:pt x="1091" y="36"/>
                <a:pt x="1091" y="36"/>
                <a:pt x="1090" y="36"/>
              </a:cubicBezTo>
              <a:cubicBezTo>
                <a:pt x="1088" y="34"/>
                <a:pt x="1088" y="34"/>
                <a:pt x="1088" y="34"/>
              </a:cubicBezTo>
              <a:cubicBezTo>
                <a:pt x="1087" y="33"/>
                <a:pt x="1086" y="33"/>
                <a:pt x="1086" y="32"/>
              </a:cubicBezTo>
              <a:cubicBezTo>
                <a:pt x="1085" y="32"/>
                <a:pt x="1085" y="32"/>
                <a:pt x="1085" y="32"/>
              </a:cubicBezTo>
              <a:cubicBezTo>
                <a:pt x="1085" y="32"/>
                <a:pt x="1085" y="32"/>
                <a:pt x="1085" y="32"/>
              </a:cubicBezTo>
              <a:cubicBezTo>
                <a:pt x="1085" y="32"/>
                <a:pt x="1085" y="32"/>
                <a:pt x="1085" y="32"/>
              </a:cubicBezTo>
              <a:cubicBezTo>
                <a:pt x="1085" y="32"/>
                <a:pt x="1085" y="32"/>
                <a:pt x="1085" y="32"/>
              </a:cubicBezTo>
              <a:cubicBezTo>
                <a:pt x="1085" y="31"/>
                <a:pt x="1085" y="31"/>
                <a:pt x="1085" y="31"/>
              </a:cubicBezTo>
              <a:cubicBezTo>
                <a:pt x="1085" y="30"/>
                <a:pt x="1085" y="30"/>
                <a:pt x="1085" y="29"/>
              </a:cubicBezTo>
              <a:cubicBezTo>
                <a:pt x="1085" y="29"/>
                <a:pt x="1085" y="29"/>
                <a:pt x="1086" y="28"/>
              </a:cubicBezTo>
              <a:cubicBezTo>
                <a:pt x="1086" y="28"/>
                <a:pt x="1086" y="26"/>
                <a:pt x="1086" y="25"/>
              </a:cubicBezTo>
              <a:cubicBezTo>
                <a:pt x="1086" y="25"/>
                <a:pt x="1086" y="24"/>
                <a:pt x="1085" y="24"/>
              </a:cubicBezTo>
              <a:cubicBezTo>
                <a:pt x="1084" y="22"/>
                <a:pt x="1083" y="22"/>
                <a:pt x="1083" y="21"/>
              </a:cubicBezTo>
              <a:cubicBezTo>
                <a:pt x="1083" y="21"/>
                <a:pt x="1082" y="20"/>
                <a:pt x="1082" y="19"/>
              </a:cubicBezTo>
              <a:cubicBezTo>
                <a:pt x="1081" y="17"/>
                <a:pt x="1080" y="15"/>
                <a:pt x="1078" y="13"/>
              </a:cubicBezTo>
              <a:cubicBezTo>
                <a:pt x="1078" y="12"/>
                <a:pt x="1078" y="12"/>
                <a:pt x="1078" y="12"/>
              </a:cubicBezTo>
              <a:cubicBezTo>
                <a:pt x="1077" y="12"/>
                <a:pt x="1077" y="12"/>
                <a:pt x="1077" y="12"/>
              </a:cubicBezTo>
              <a:cubicBezTo>
                <a:pt x="1077" y="12"/>
                <a:pt x="1077" y="12"/>
                <a:pt x="1077" y="12"/>
              </a:cubicBezTo>
              <a:cubicBezTo>
                <a:pt x="1077" y="11"/>
                <a:pt x="1077" y="11"/>
                <a:pt x="1077" y="11"/>
              </a:cubicBezTo>
              <a:cubicBezTo>
                <a:pt x="1077" y="11"/>
                <a:pt x="1077" y="11"/>
                <a:pt x="1077" y="11"/>
              </a:cubicBezTo>
              <a:cubicBezTo>
                <a:pt x="1076" y="11"/>
                <a:pt x="1075" y="10"/>
                <a:pt x="1076" y="10"/>
              </a:cubicBezTo>
              <a:cubicBezTo>
                <a:pt x="1076" y="11"/>
                <a:pt x="1074" y="10"/>
                <a:pt x="1074" y="10"/>
              </a:cubicBezTo>
              <a:cubicBezTo>
                <a:pt x="1074" y="10"/>
                <a:pt x="1073" y="11"/>
                <a:pt x="1073" y="11"/>
              </a:cubicBezTo>
              <a:cubicBezTo>
                <a:pt x="1073" y="11"/>
                <a:pt x="1072" y="11"/>
                <a:pt x="1072" y="12"/>
              </a:cubicBezTo>
              <a:cubicBezTo>
                <a:pt x="1072" y="12"/>
                <a:pt x="1071" y="12"/>
                <a:pt x="1071" y="13"/>
              </a:cubicBezTo>
              <a:cubicBezTo>
                <a:pt x="1071" y="14"/>
                <a:pt x="1070" y="15"/>
                <a:pt x="1069" y="16"/>
              </a:cubicBezTo>
              <a:cubicBezTo>
                <a:pt x="1068" y="17"/>
                <a:pt x="1067" y="19"/>
                <a:pt x="1066" y="21"/>
              </a:cubicBezTo>
              <a:cubicBezTo>
                <a:pt x="1065" y="24"/>
                <a:pt x="1065" y="24"/>
                <a:pt x="1065" y="24"/>
              </a:cubicBezTo>
              <a:cubicBezTo>
                <a:pt x="1064" y="26"/>
                <a:pt x="1064" y="26"/>
                <a:pt x="1064" y="26"/>
              </a:cubicBezTo>
              <a:cubicBezTo>
                <a:pt x="1064" y="26"/>
                <a:pt x="1064" y="26"/>
                <a:pt x="1064" y="27"/>
              </a:cubicBezTo>
              <a:cubicBezTo>
                <a:pt x="1063" y="28"/>
                <a:pt x="1061" y="30"/>
                <a:pt x="1060" y="32"/>
              </a:cubicBezTo>
              <a:cubicBezTo>
                <a:pt x="1059" y="33"/>
                <a:pt x="1059" y="34"/>
                <a:pt x="1058" y="35"/>
              </a:cubicBezTo>
              <a:cubicBezTo>
                <a:pt x="1057" y="36"/>
                <a:pt x="1057" y="36"/>
                <a:pt x="1057" y="36"/>
              </a:cubicBezTo>
              <a:cubicBezTo>
                <a:pt x="1057" y="36"/>
                <a:pt x="1057" y="36"/>
                <a:pt x="1057" y="36"/>
              </a:cubicBezTo>
              <a:cubicBezTo>
                <a:pt x="1057" y="36"/>
                <a:pt x="1057" y="36"/>
                <a:pt x="1057" y="36"/>
              </a:cubicBezTo>
              <a:cubicBezTo>
                <a:pt x="1057" y="37"/>
                <a:pt x="1057" y="38"/>
                <a:pt x="1057" y="39"/>
              </a:cubicBezTo>
              <a:cubicBezTo>
                <a:pt x="1057" y="39"/>
                <a:pt x="1058" y="39"/>
                <a:pt x="1058" y="40"/>
              </a:cubicBezTo>
              <a:cubicBezTo>
                <a:pt x="1058" y="40"/>
                <a:pt x="1058" y="40"/>
                <a:pt x="1058" y="40"/>
              </a:cubicBezTo>
              <a:cubicBezTo>
                <a:pt x="1059" y="40"/>
                <a:pt x="1059" y="40"/>
                <a:pt x="1059" y="40"/>
              </a:cubicBezTo>
              <a:cubicBezTo>
                <a:pt x="1059" y="40"/>
                <a:pt x="1059" y="41"/>
                <a:pt x="1060" y="41"/>
              </a:cubicBezTo>
              <a:cubicBezTo>
                <a:pt x="1059" y="42"/>
                <a:pt x="1059" y="42"/>
                <a:pt x="1059" y="42"/>
              </a:cubicBezTo>
              <a:cubicBezTo>
                <a:pt x="1059" y="43"/>
                <a:pt x="1059" y="43"/>
                <a:pt x="1059" y="43"/>
              </a:cubicBezTo>
              <a:cubicBezTo>
                <a:pt x="1058" y="44"/>
                <a:pt x="1058" y="44"/>
                <a:pt x="1058" y="44"/>
              </a:cubicBezTo>
              <a:cubicBezTo>
                <a:pt x="1058" y="44"/>
                <a:pt x="1057" y="45"/>
                <a:pt x="1057" y="46"/>
              </a:cubicBezTo>
              <a:cubicBezTo>
                <a:pt x="1056" y="47"/>
                <a:pt x="1055" y="47"/>
                <a:pt x="1054" y="49"/>
              </a:cubicBezTo>
              <a:cubicBezTo>
                <a:pt x="1052" y="52"/>
                <a:pt x="1052" y="52"/>
                <a:pt x="1052" y="52"/>
              </a:cubicBezTo>
              <a:cubicBezTo>
                <a:pt x="1051" y="55"/>
                <a:pt x="1048" y="59"/>
                <a:pt x="1045" y="62"/>
              </a:cubicBezTo>
              <a:cubicBezTo>
                <a:pt x="1044" y="64"/>
                <a:pt x="1043" y="66"/>
                <a:pt x="1042" y="68"/>
              </a:cubicBezTo>
              <a:cubicBezTo>
                <a:pt x="1041" y="69"/>
                <a:pt x="1041" y="70"/>
                <a:pt x="1040" y="71"/>
              </a:cubicBezTo>
              <a:cubicBezTo>
                <a:pt x="1040" y="72"/>
                <a:pt x="1040" y="72"/>
                <a:pt x="1040" y="72"/>
              </a:cubicBezTo>
              <a:cubicBezTo>
                <a:pt x="1040" y="72"/>
                <a:pt x="1040" y="72"/>
                <a:pt x="1040" y="72"/>
              </a:cubicBezTo>
              <a:cubicBezTo>
                <a:pt x="1040" y="72"/>
                <a:pt x="1040" y="72"/>
                <a:pt x="1040" y="72"/>
              </a:cubicBezTo>
              <a:cubicBezTo>
                <a:pt x="1040" y="70"/>
                <a:pt x="1039" y="74"/>
                <a:pt x="1041" y="76"/>
              </a:cubicBezTo>
              <a:cubicBezTo>
                <a:pt x="1042" y="76"/>
                <a:pt x="1042" y="76"/>
                <a:pt x="1042" y="76"/>
              </a:cubicBezTo>
              <a:cubicBezTo>
                <a:pt x="1043" y="76"/>
                <a:pt x="1043" y="76"/>
                <a:pt x="1043" y="76"/>
              </a:cubicBezTo>
              <a:cubicBezTo>
                <a:pt x="1044" y="76"/>
                <a:pt x="1044" y="76"/>
                <a:pt x="1044" y="76"/>
              </a:cubicBezTo>
              <a:cubicBezTo>
                <a:pt x="1044" y="77"/>
                <a:pt x="1044" y="78"/>
                <a:pt x="1044" y="78"/>
              </a:cubicBezTo>
              <a:cubicBezTo>
                <a:pt x="1044" y="78"/>
                <a:pt x="1044" y="78"/>
                <a:pt x="1044" y="78"/>
              </a:cubicBezTo>
              <a:cubicBezTo>
                <a:pt x="1043" y="78"/>
                <a:pt x="1043" y="78"/>
                <a:pt x="1042" y="79"/>
              </a:cubicBezTo>
              <a:cubicBezTo>
                <a:pt x="1042" y="79"/>
                <a:pt x="1042" y="79"/>
                <a:pt x="1042" y="79"/>
              </a:cubicBezTo>
              <a:cubicBezTo>
                <a:pt x="1042" y="79"/>
                <a:pt x="1041" y="80"/>
                <a:pt x="1041" y="80"/>
              </a:cubicBezTo>
              <a:cubicBezTo>
                <a:pt x="1041" y="80"/>
                <a:pt x="1041" y="80"/>
                <a:pt x="1041" y="80"/>
              </a:cubicBezTo>
              <a:cubicBezTo>
                <a:pt x="1041" y="81"/>
                <a:pt x="1041" y="81"/>
                <a:pt x="1041" y="81"/>
              </a:cubicBezTo>
              <a:cubicBezTo>
                <a:pt x="1041" y="81"/>
                <a:pt x="1041" y="81"/>
                <a:pt x="1041" y="81"/>
              </a:cubicBezTo>
              <a:cubicBezTo>
                <a:pt x="1040" y="82"/>
                <a:pt x="1040" y="82"/>
                <a:pt x="1040" y="82"/>
              </a:cubicBezTo>
              <a:cubicBezTo>
                <a:pt x="1040" y="84"/>
                <a:pt x="1039" y="87"/>
                <a:pt x="1038" y="89"/>
              </a:cubicBezTo>
              <a:cubicBezTo>
                <a:pt x="1038" y="91"/>
                <a:pt x="1038" y="94"/>
                <a:pt x="1038" y="96"/>
              </a:cubicBezTo>
              <a:cubicBezTo>
                <a:pt x="1038" y="97"/>
                <a:pt x="1038" y="98"/>
                <a:pt x="1038" y="98"/>
              </a:cubicBezTo>
              <a:cubicBezTo>
                <a:pt x="1038" y="99"/>
                <a:pt x="1037" y="99"/>
                <a:pt x="1037" y="99"/>
              </a:cubicBezTo>
              <a:cubicBezTo>
                <a:pt x="1036" y="100"/>
                <a:pt x="1036" y="100"/>
                <a:pt x="1036" y="100"/>
              </a:cubicBezTo>
              <a:cubicBezTo>
                <a:pt x="1036" y="100"/>
                <a:pt x="1035" y="100"/>
                <a:pt x="1034" y="101"/>
              </a:cubicBezTo>
              <a:cubicBezTo>
                <a:pt x="1034" y="101"/>
                <a:pt x="1034" y="101"/>
                <a:pt x="1034" y="101"/>
              </a:cubicBezTo>
              <a:cubicBezTo>
                <a:pt x="1034" y="101"/>
                <a:pt x="1033" y="102"/>
                <a:pt x="1033" y="102"/>
              </a:cubicBezTo>
              <a:cubicBezTo>
                <a:pt x="1033" y="102"/>
                <a:pt x="1033" y="102"/>
                <a:pt x="1033" y="102"/>
              </a:cubicBezTo>
              <a:cubicBezTo>
                <a:pt x="1033" y="102"/>
                <a:pt x="1033" y="103"/>
                <a:pt x="1033" y="103"/>
              </a:cubicBezTo>
              <a:cubicBezTo>
                <a:pt x="1033" y="103"/>
                <a:pt x="1033" y="103"/>
                <a:pt x="1033" y="103"/>
              </a:cubicBezTo>
              <a:cubicBezTo>
                <a:pt x="1033" y="104"/>
                <a:pt x="1033" y="104"/>
                <a:pt x="1033" y="104"/>
              </a:cubicBezTo>
              <a:cubicBezTo>
                <a:pt x="1032" y="105"/>
                <a:pt x="1032" y="105"/>
                <a:pt x="1032" y="105"/>
              </a:cubicBezTo>
              <a:cubicBezTo>
                <a:pt x="1032" y="105"/>
                <a:pt x="1032" y="106"/>
                <a:pt x="1031" y="106"/>
              </a:cubicBezTo>
              <a:cubicBezTo>
                <a:pt x="1030" y="107"/>
                <a:pt x="1029" y="108"/>
                <a:pt x="1028" y="110"/>
              </a:cubicBezTo>
              <a:cubicBezTo>
                <a:pt x="1028" y="113"/>
                <a:pt x="1028" y="114"/>
                <a:pt x="1029" y="115"/>
              </a:cubicBezTo>
              <a:cubicBezTo>
                <a:pt x="1029" y="116"/>
                <a:pt x="1029" y="116"/>
                <a:pt x="1029" y="116"/>
              </a:cubicBezTo>
              <a:cubicBezTo>
                <a:pt x="1029" y="116"/>
                <a:pt x="1029" y="116"/>
                <a:pt x="1029" y="116"/>
              </a:cubicBezTo>
              <a:cubicBezTo>
                <a:pt x="1027" y="123"/>
                <a:pt x="1027" y="123"/>
                <a:pt x="1027" y="123"/>
              </a:cubicBezTo>
              <a:cubicBezTo>
                <a:pt x="1026" y="124"/>
                <a:pt x="1026" y="126"/>
                <a:pt x="1027" y="127"/>
              </a:cubicBezTo>
              <a:cubicBezTo>
                <a:pt x="1027" y="129"/>
                <a:pt x="1028" y="130"/>
                <a:pt x="1028" y="131"/>
              </a:cubicBezTo>
              <a:cubicBezTo>
                <a:pt x="1028" y="132"/>
                <a:pt x="1028" y="132"/>
                <a:pt x="1028" y="132"/>
              </a:cubicBezTo>
              <a:cubicBezTo>
                <a:pt x="1028" y="133"/>
                <a:pt x="1028" y="133"/>
                <a:pt x="1028" y="133"/>
              </a:cubicBezTo>
              <a:cubicBezTo>
                <a:pt x="1028" y="133"/>
                <a:pt x="1028" y="133"/>
                <a:pt x="1028" y="133"/>
              </a:cubicBezTo>
              <a:cubicBezTo>
                <a:pt x="1028" y="133"/>
                <a:pt x="1028" y="133"/>
                <a:pt x="1027" y="134"/>
              </a:cubicBezTo>
              <a:cubicBezTo>
                <a:pt x="1025" y="136"/>
                <a:pt x="1025" y="136"/>
                <a:pt x="1025" y="136"/>
              </a:cubicBezTo>
              <a:cubicBezTo>
                <a:pt x="1025" y="137"/>
                <a:pt x="1024" y="137"/>
                <a:pt x="1024" y="138"/>
              </a:cubicBezTo>
              <a:cubicBezTo>
                <a:pt x="1024" y="138"/>
                <a:pt x="1023" y="139"/>
                <a:pt x="1023" y="140"/>
              </a:cubicBezTo>
              <a:cubicBezTo>
                <a:pt x="1022" y="142"/>
                <a:pt x="1022" y="145"/>
                <a:pt x="1022" y="147"/>
              </a:cubicBezTo>
              <a:cubicBezTo>
                <a:pt x="1022" y="148"/>
                <a:pt x="1022" y="148"/>
                <a:pt x="1022" y="148"/>
              </a:cubicBezTo>
              <a:cubicBezTo>
                <a:pt x="1022" y="149"/>
                <a:pt x="1022" y="149"/>
                <a:pt x="1022" y="149"/>
              </a:cubicBezTo>
              <a:cubicBezTo>
                <a:pt x="1022" y="149"/>
                <a:pt x="1022" y="149"/>
                <a:pt x="1022" y="149"/>
              </a:cubicBezTo>
              <a:cubicBezTo>
                <a:pt x="1021" y="150"/>
                <a:pt x="1023" y="152"/>
                <a:pt x="1023" y="152"/>
              </a:cubicBezTo>
              <a:cubicBezTo>
                <a:pt x="1023" y="152"/>
                <a:pt x="1024" y="152"/>
                <a:pt x="1024" y="152"/>
              </a:cubicBezTo>
              <a:cubicBezTo>
                <a:pt x="1024" y="153"/>
                <a:pt x="1025" y="153"/>
                <a:pt x="1025" y="153"/>
              </a:cubicBezTo>
              <a:cubicBezTo>
                <a:pt x="1026" y="153"/>
                <a:pt x="1027" y="153"/>
                <a:pt x="1028" y="153"/>
              </a:cubicBezTo>
              <a:cubicBezTo>
                <a:pt x="1033" y="153"/>
                <a:pt x="1037" y="154"/>
                <a:pt x="1041" y="154"/>
              </a:cubicBezTo>
              <a:cubicBezTo>
                <a:pt x="1064" y="155"/>
                <a:pt x="1064" y="155"/>
                <a:pt x="1064" y="155"/>
              </a:cubicBezTo>
              <a:cubicBezTo>
                <a:pt x="1064" y="162"/>
                <a:pt x="1064" y="162"/>
                <a:pt x="1064" y="162"/>
              </a:cubicBezTo>
              <a:cubicBezTo>
                <a:pt x="800" y="150"/>
                <a:pt x="800" y="150"/>
                <a:pt x="800" y="150"/>
              </a:cubicBezTo>
              <a:cubicBezTo>
                <a:pt x="711" y="146"/>
                <a:pt x="623" y="131"/>
                <a:pt x="534" y="125"/>
              </a:cubicBezTo>
              <a:cubicBezTo>
                <a:pt x="511" y="123"/>
                <a:pt x="489" y="123"/>
                <a:pt x="467" y="122"/>
              </a:cubicBezTo>
              <a:cubicBezTo>
                <a:pt x="445" y="121"/>
                <a:pt x="422" y="121"/>
                <a:pt x="400" y="120"/>
              </a:cubicBezTo>
              <a:cubicBezTo>
                <a:pt x="355" y="119"/>
                <a:pt x="311" y="119"/>
                <a:pt x="266" y="119"/>
              </a:cubicBezTo>
              <a:cubicBezTo>
                <a:pt x="222" y="120"/>
                <a:pt x="177" y="121"/>
                <a:pt x="133" y="126"/>
              </a:cubicBezTo>
              <a:cubicBezTo>
                <a:pt x="88" y="130"/>
                <a:pt x="44" y="136"/>
                <a:pt x="0" y="142"/>
              </a:cubicBezTo>
              <a:cubicBezTo>
                <a:pt x="44" y="136"/>
                <a:pt x="88" y="131"/>
                <a:pt x="133" y="127"/>
              </a:cubicBezTo>
              <a:cubicBezTo>
                <a:pt x="177" y="124"/>
                <a:pt x="222" y="122"/>
                <a:pt x="266" y="123"/>
              </a:cubicBezTo>
              <a:cubicBezTo>
                <a:pt x="311" y="123"/>
                <a:pt x="355" y="124"/>
                <a:pt x="400" y="125"/>
              </a:cubicBezTo>
              <a:cubicBezTo>
                <a:pt x="467" y="128"/>
                <a:pt x="467" y="128"/>
                <a:pt x="467" y="128"/>
              </a:cubicBezTo>
              <a:cubicBezTo>
                <a:pt x="489" y="129"/>
                <a:pt x="511" y="129"/>
                <a:pt x="533" y="131"/>
              </a:cubicBezTo>
              <a:cubicBezTo>
                <a:pt x="622" y="137"/>
                <a:pt x="710" y="152"/>
                <a:pt x="799" y="156"/>
              </a:cubicBezTo>
              <a:cubicBezTo>
                <a:pt x="1067" y="168"/>
                <a:pt x="1067" y="168"/>
                <a:pt x="1067" y="168"/>
              </a:cubicBezTo>
              <a:cubicBezTo>
                <a:pt x="1070" y="168"/>
                <a:pt x="1070" y="168"/>
                <a:pt x="1070" y="168"/>
              </a:cubicBezTo>
              <a:cubicBezTo>
                <a:pt x="1070" y="165"/>
                <a:pt x="1070" y="165"/>
                <a:pt x="1070" y="165"/>
              </a:cubicBezTo>
              <a:cubicBezTo>
                <a:pt x="1070" y="153"/>
                <a:pt x="1070" y="153"/>
                <a:pt x="1070" y="153"/>
              </a:cubicBezTo>
              <a:cubicBezTo>
                <a:pt x="1070" y="150"/>
                <a:pt x="1070" y="150"/>
                <a:pt x="1070" y="150"/>
              </a:cubicBezTo>
              <a:cubicBezTo>
                <a:pt x="1067" y="150"/>
                <a:pt x="1067" y="150"/>
                <a:pt x="1067" y="150"/>
              </a:cubicBezTo>
              <a:cubicBezTo>
                <a:pt x="1042" y="148"/>
                <a:pt x="1042" y="148"/>
                <a:pt x="1042" y="148"/>
              </a:cubicBezTo>
              <a:cubicBezTo>
                <a:pt x="1038" y="148"/>
                <a:pt x="1033" y="148"/>
                <a:pt x="1029" y="147"/>
              </a:cubicBezTo>
              <a:cubicBezTo>
                <a:pt x="1029" y="147"/>
                <a:pt x="1028" y="147"/>
                <a:pt x="1028" y="147"/>
              </a:cubicBezTo>
              <a:cubicBezTo>
                <a:pt x="1028" y="145"/>
                <a:pt x="1028" y="143"/>
                <a:pt x="1029" y="141"/>
              </a:cubicBezTo>
              <a:cubicBezTo>
                <a:pt x="1029" y="141"/>
                <a:pt x="1029" y="141"/>
                <a:pt x="1029" y="141"/>
              </a:cubicBezTo>
              <a:cubicBezTo>
                <a:pt x="1029" y="141"/>
                <a:pt x="1029" y="140"/>
                <a:pt x="1030" y="140"/>
              </a:cubicBezTo>
              <a:cubicBezTo>
                <a:pt x="1032" y="138"/>
                <a:pt x="1032" y="138"/>
                <a:pt x="1032" y="138"/>
              </a:cubicBezTo>
              <a:cubicBezTo>
                <a:pt x="1032" y="137"/>
                <a:pt x="1033" y="137"/>
                <a:pt x="1033" y="136"/>
              </a:cubicBezTo>
              <a:cubicBezTo>
                <a:pt x="1033" y="136"/>
                <a:pt x="1033" y="135"/>
                <a:pt x="1034" y="135"/>
              </a:cubicBezTo>
              <a:cubicBezTo>
                <a:pt x="1034" y="134"/>
                <a:pt x="1034" y="134"/>
                <a:pt x="1034" y="134"/>
              </a:cubicBezTo>
              <a:cubicBezTo>
                <a:pt x="1034" y="133"/>
                <a:pt x="1034" y="133"/>
                <a:pt x="1034" y="133"/>
              </a:cubicBezTo>
              <a:cubicBezTo>
                <a:pt x="1034" y="132"/>
                <a:pt x="1034" y="130"/>
                <a:pt x="1033" y="129"/>
              </a:cubicBezTo>
              <a:cubicBezTo>
                <a:pt x="1033" y="126"/>
                <a:pt x="1032" y="126"/>
                <a:pt x="1033" y="124"/>
              </a:cubicBezTo>
              <a:cubicBezTo>
                <a:pt x="1034" y="118"/>
                <a:pt x="1034" y="118"/>
                <a:pt x="1034" y="118"/>
              </a:cubicBezTo>
              <a:cubicBezTo>
                <a:pt x="1034" y="118"/>
                <a:pt x="1035" y="117"/>
                <a:pt x="1035" y="116"/>
              </a:cubicBezTo>
              <a:cubicBezTo>
                <a:pt x="1035" y="115"/>
                <a:pt x="1034" y="114"/>
                <a:pt x="1034" y="113"/>
              </a:cubicBezTo>
              <a:cubicBezTo>
                <a:pt x="1034" y="113"/>
                <a:pt x="1034" y="112"/>
                <a:pt x="1034" y="112"/>
              </a:cubicBezTo>
              <a:cubicBezTo>
                <a:pt x="1034" y="112"/>
                <a:pt x="1034" y="111"/>
                <a:pt x="1035" y="111"/>
              </a:cubicBezTo>
              <a:cubicBezTo>
                <a:pt x="1036" y="110"/>
                <a:pt x="1037" y="109"/>
                <a:pt x="1038" y="107"/>
              </a:cubicBezTo>
              <a:cubicBezTo>
                <a:pt x="1038" y="107"/>
                <a:pt x="1038" y="107"/>
                <a:pt x="1038" y="106"/>
              </a:cubicBezTo>
              <a:cubicBezTo>
                <a:pt x="1038" y="106"/>
                <a:pt x="1038" y="106"/>
                <a:pt x="1038" y="106"/>
              </a:cubicBezTo>
              <a:cubicBezTo>
                <a:pt x="1038" y="105"/>
                <a:pt x="1038" y="105"/>
                <a:pt x="1038" y="105"/>
              </a:cubicBezTo>
              <a:cubicBezTo>
                <a:pt x="1039" y="105"/>
                <a:pt x="1039" y="105"/>
                <a:pt x="1039" y="105"/>
              </a:cubicBezTo>
              <a:cubicBezTo>
                <a:pt x="1039" y="105"/>
                <a:pt x="1040" y="105"/>
                <a:pt x="1041" y="104"/>
              </a:cubicBezTo>
              <a:cubicBezTo>
                <a:pt x="1041" y="104"/>
                <a:pt x="1041" y="104"/>
                <a:pt x="1042" y="104"/>
              </a:cubicBezTo>
              <a:cubicBezTo>
                <a:pt x="1042" y="103"/>
                <a:pt x="1042" y="103"/>
                <a:pt x="1042" y="103"/>
              </a:cubicBezTo>
              <a:cubicBezTo>
                <a:pt x="1042" y="103"/>
                <a:pt x="1043" y="102"/>
                <a:pt x="1043" y="102"/>
              </a:cubicBezTo>
              <a:cubicBezTo>
                <a:pt x="1043" y="102"/>
                <a:pt x="1043" y="102"/>
                <a:pt x="1043" y="102"/>
              </a:cubicBezTo>
              <a:cubicBezTo>
                <a:pt x="1043" y="101"/>
                <a:pt x="1043" y="100"/>
                <a:pt x="1043" y="100"/>
              </a:cubicBezTo>
              <a:cubicBezTo>
                <a:pt x="1044" y="98"/>
                <a:pt x="1044" y="97"/>
                <a:pt x="1044" y="96"/>
              </a:cubicBezTo>
              <a:cubicBezTo>
                <a:pt x="1044" y="94"/>
                <a:pt x="1044" y="92"/>
                <a:pt x="1044" y="90"/>
              </a:cubicBezTo>
              <a:cubicBezTo>
                <a:pt x="1045" y="88"/>
                <a:pt x="1045" y="87"/>
                <a:pt x="1046" y="84"/>
              </a:cubicBezTo>
              <a:cubicBezTo>
                <a:pt x="1046" y="83"/>
                <a:pt x="1046" y="83"/>
                <a:pt x="1046" y="83"/>
              </a:cubicBezTo>
              <a:cubicBezTo>
                <a:pt x="1047" y="83"/>
                <a:pt x="1047" y="83"/>
                <a:pt x="1048" y="83"/>
              </a:cubicBezTo>
              <a:cubicBezTo>
                <a:pt x="1048" y="82"/>
                <a:pt x="1049" y="82"/>
                <a:pt x="1049" y="82"/>
              </a:cubicBezTo>
              <a:cubicBezTo>
                <a:pt x="1049" y="81"/>
                <a:pt x="1049" y="81"/>
                <a:pt x="1050" y="81"/>
              </a:cubicBezTo>
              <a:cubicBezTo>
                <a:pt x="1050" y="80"/>
                <a:pt x="1050" y="80"/>
                <a:pt x="1050" y="80"/>
              </a:cubicBezTo>
              <a:cubicBezTo>
                <a:pt x="1050" y="80"/>
                <a:pt x="1050" y="80"/>
                <a:pt x="1050" y="80"/>
              </a:cubicBezTo>
              <a:cubicBezTo>
                <a:pt x="1050" y="79"/>
                <a:pt x="1050" y="79"/>
                <a:pt x="1050" y="79"/>
              </a:cubicBezTo>
              <a:cubicBezTo>
                <a:pt x="1050" y="77"/>
                <a:pt x="1049" y="76"/>
                <a:pt x="1049" y="75"/>
              </a:cubicBezTo>
              <a:cubicBezTo>
                <a:pt x="1049" y="75"/>
                <a:pt x="1049" y="75"/>
                <a:pt x="1049" y="75"/>
              </a:cubicBezTo>
              <a:cubicBezTo>
                <a:pt x="1049" y="75"/>
                <a:pt x="1049" y="75"/>
                <a:pt x="1049" y="75"/>
              </a:cubicBezTo>
              <a:cubicBezTo>
                <a:pt x="1049" y="75"/>
                <a:pt x="1049" y="75"/>
                <a:pt x="1049" y="75"/>
              </a:cubicBezTo>
              <a:cubicBezTo>
                <a:pt x="1049" y="75"/>
                <a:pt x="1049" y="75"/>
                <a:pt x="1049" y="75"/>
              </a:cubicBezTo>
              <a:cubicBezTo>
                <a:pt x="1050" y="71"/>
                <a:pt x="1050" y="74"/>
                <a:pt x="1049" y="72"/>
              </a:cubicBezTo>
              <a:cubicBezTo>
                <a:pt x="1049" y="72"/>
                <a:pt x="1048" y="71"/>
                <a:pt x="1048" y="71"/>
              </a:cubicBezTo>
              <a:cubicBezTo>
                <a:pt x="1047" y="71"/>
                <a:pt x="1047" y="71"/>
                <a:pt x="1047" y="71"/>
              </a:cubicBezTo>
              <a:cubicBezTo>
                <a:pt x="1047" y="71"/>
                <a:pt x="1047" y="71"/>
                <a:pt x="1047" y="71"/>
              </a:cubicBezTo>
              <a:cubicBezTo>
                <a:pt x="1048" y="69"/>
                <a:pt x="1049" y="68"/>
                <a:pt x="1050" y="66"/>
              </a:cubicBezTo>
              <a:cubicBezTo>
                <a:pt x="1053" y="62"/>
                <a:pt x="1056" y="59"/>
                <a:pt x="1058" y="55"/>
              </a:cubicBezTo>
              <a:cubicBezTo>
                <a:pt x="1059" y="52"/>
                <a:pt x="1059" y="52"/>
                <a:pt x="1059" y="52"/>
              </a:cubicBezTo>
              <a:cubicBezTo>
                <a:pt x="1059" y="52"/>
                <a:pt x="1060" y="51"/>
                <a:pt x="1060" y="50"/>
              </a:cubicBezTo>
              <a:cubicBezTo>
                <a:pt x="1061" y="50"/>
                <a:pt x="1062" y="49"/>
                <a:pt x="1063" y="47"/>
              </a:cubicBezTo>
              <a:cubicBezTo>
                <a:pt x="1064" y="46"/>
                <a:pt x="1064" y="46"/>
                <a:pt x="1064" y="46"/>
              </a:cubicBezTo>
              <a:cubicBezTo>
                <a:pt x="1065" y="44"/>
                <a:pt x="1065" y="44"/>
                <a:pt x="1065" y="44"/>
              </a:cubicBezTo>
              <a:cubicBezTo>
                <a:pt x="1066" y="41"/>
                <a:pt x="1066" y="41"/>
                <a:pt x="1066" y="41"/>
              </a:cubicBezTo>
              <a:cubicBezTo>
                <a:pt x="1066" y="40"/>
                <a:pt x="1066" y="40"/>
                <a:pt x="1066" y="40"/>
              </a:cubicBezTo>
              <a:cubicBezTo>
                <a:pt x="1066" y="40"/>
                <a:pt x="1066" y="40"/>
                <a:pt x="1066" y="40"/>
              </a:cubicBezTo>
              <a:cubicBezTo>
                <a:pt x="1067" y="40"/>
                <a:pt x="1066" y="41"/>
                <a:pt x="1067" y="39"/>
              </a:cubicBezTo>
              <a:cubicBezTo>
                <a:pt x="1067" y="39"/>
                <a:pt x="1067" y="39"/>
                <a:pt x="1067" y="39"/>
              </a:cubicBezTo>
              <a:cubicBezTo>
                <a:pt x="1067" y="39"/>
                <a:pt x="1067" y="38"/>
                <a:pt x="1066" y="37"/>
              </a:cubicBezTo>
              <a:cubicBezTo>
                <a:pt x="1066" y="37"/>
                <a:pt x="1065" y="36"/>
                <a:pt x="1065" y="36"/>
              </a:cubicBezTo>
              <a:cubicBezTo>
                <a:pt x="1065" y="36"/>
                <a:pt x="1065" y="36"/>
                <a:pt x="1065" y="36"/>
              </a:cubicBezTo>
              <a:cubicBezTo>
                <a:pt x="1065" y="36"/>
                <a:pt x="1065" y="36"/>
                <a:pt x="1065" y="36"/>
              </a:cubicBezTo>
              <a:cubicBezTo>
                <a:pt x="1064" y="36"/>
                <a:pt x="1064" y="36"/>
                <a:pt x="1064" y="36"/>
              </a:cubicBezTo>
              <a:cubicBezTo>
                <a:pt x="1065" y="36"/>
                <a:pt x="1065" y="36"/>
                <a:pt x="1065" y="35"/>
              </a:cubicBezTo>
              <a:cubicBezTo>
                <a:pt x="1066" y="34"/>
                <a:pt x="1067" y="32"/>
                <a:pt x="1069" y="30"/>
              </a:cubicBezTo>
              <a:cubicBezTo>
                <a:pt x="1069" y="30"/>
                <a:pt x="1069" y="29"/>
                <a:pt x="1070" y="28"/>
              </a:cubicBezTo>
              <a:cubicBezTo>
                <a:pt x="1070" y="27"/>
                <a:pt x="1070" y="27"/>
                <a:pt x="1070" y="27"/>
              </a:cubicBezTo>
              <a:cubicBezTo>
                <a:pt x="1072" y="24"/>
                <a:pt x="1072" y="24"/>
                <a:pt x="1072" y="24"/>
              </a:cubicBezTo>
              <a:cubicBezTo>
                <a:pt x="1073" y="22"/>
                <a:pt x="1074" y="20"/>
                <a:pt x="1075" y="19"/>
              </a:cubicBezTo>
              <a:cubicBezTo>
                <a:pt x="1075" y="20"/>
                <a:pt x="1076" y="21"/>
                <a:pt x="1076" y="22"/>
              </a:cubicBezTo>
              <a:cubicBezTo>
                <a:pt x="1077" y="23"/>
                <a:pt x="1077" y="23"/>
                <a:pt x="1078" y="25"/>
              </a:cubicBezTo>
              <a:cubicBezTo>
                <a:pt x="1079" y="26"/>
                <a:pt x="1079" y="26"/>
                <a:pt x="1080" y="26"/>
              </a:cubicBezTo>
              <a:cubicBezTo>
                <a:pt x="1079" y="27"/>
                <a:pt x="1079" y="27"/>
                <a:pt x="1079" y="27"/>
              </a:cubicBezTo>
              <a:cubicBezTo>
                <a:pt x="1079" y="29"/>
                <a:pt x="1079" y="31"/>
                <a:pt x="1079" y="32"/>
              </a:cubicBezTo>
              <a:cubicBezTo>
                <a:pt x="1079" y="33"/>
                <a:pt x="1080" y="33"/>
                <a:pt x="1080" y="34"/>
              </a:cubicBezTo>
              <a:cubicBezTo>
                <a:pt x="1080" y="34"/>
                <a:pt x="1080" y="34"/>
                <a:pt x="1080" y="34"/>
              </a:cubicBezTo>
              <a:cubicBezTo>
                <a:pt x="1080" y="35"/>
                <a:pt x="1080" y="35"/>
                <a:pt x="1080" y="35"/>
              </a:cubicBezTo>
              <a:cubicBezTo>
                <a:pt x="1080" y="35"/>
                <a:pt x="1081" y="35"/>
                <a:pt x="1081" y="35"/>
              </a:cubicBezTo>
              <a:cubicBezTo>
                <a:pt x="1081" y="36"/>
                <a:pt x="1081" y="36"/>
                <a:pt x="1081" y="36"/>
              </a:cubicBezTo>
              <a:cubicBezTo>
                <a:pt x="1082" y="37"/>
                <a:pt x="1083" y="38"/>
                <a:pt x="1084" y="38"/>
              </a:cubicBezTo>
              <a:cubicBezTo>
                <a:pt x="1084" y="39"/>
                <a:pt x="1084" y="40"/>
                <a:pt x="1083" y="40"/>
              </a:cubicBezTo>
              <a:cubicBezTo>
                <a:pt x="1083" y="41"/>
                <a:pt x="1083" y="42"/>
                <a:pt x="1083" y="42"/>
              </a:cubicBezTo>
              <a:cubicBezTo>
                <a:pt x="1084" y="44"/>
                <a:pt x="1084" y="45"/>
                <a:pt x="1084" y="46"/>
              </a:cubicBezTo>
              <a:cubicBezTo>
                <a:pt x="1085" y="48"/>
                <a:pt x="1085" y="50"/>
                <a:pt x="1087" y="53"/>
              </a:cubicBezTo>
              <a:cubicBezTo>
                <a:pt x="1088" y="55"/>
                <a:pt x="1090" y="57"/>
                <a:pt x="1092" y="58"/>
              </a:cubicBezTo>
              <a:cubicBezTo>
                <a:pt x="1093" y="59"/>
                <a:pt x="1095" y="60"/>
                <a:pt x="1095" y="62"/>
              </a:cubicBezTo>
              <a:cubicBezTo>
                <a:pt x="1096" y="64"/>
                <a:pt x="1098" y="66"/>
                <a:pt x="1099" y="68"/>
              </a:cubicBezTo>
              <a:cubicBezTo>
                <a:pt x="1100" y="69"/>
                <a:pt x="1102" y="71"/>
                <a:pt x="1103" y="73"/>
              </a:cubicBezTo>
              <a:cubicBezTo>
                <a:pt x="1103" y="73"/>
                <a:pt x="1104" y="74"/>
                <a:pt x="1104" y="75"/>
              </a:cubicBezTo>
              <a:cubicBezTo>
                <a:pt x="1104" y="76"/>
                <a:pt x="1104" y="76"/>
                <a:pt x="1104" y="76"/>
              </a:cubicBezTo>
              <a:cubicBezTo>
                <a:pt x="1105" y="76"/>
                <a:pt x="1105" y="76"/>
                <a:pt x="1105" y="76"/>
              </a:cubicBezTo>
              <a:cubicBezTo>
                <a:pt x="1105" y="76"/>
                <a:pt x="1105" y="76"/>
                <a:pt x="1105" y="76"/>
              </a:cubicBezTo>
              <a:cubicBezTo>
                <a:pt x="1105" y="76"/>
                <a:pt x="1105" y="76"/>
                <a:pt x="1105" y="76"/>
              </a:cubicBezTo>
              <a:cubicBezTo>
                <a:pt x="1105" y="76"/>
                <a:pt x="1105" y="76"/>
                <a:pt x="1105" y="76"/>
              </a:cubicBezTo>
              <a:cubicBezTo>
                <a:pt x="1105" y="76"/>
                <a:pt x="1105" y="76"/>
                <a:pt x="1105" y="76"/>
              </a:cubicBezTo>
              <a:cubicBezTo>
                <a:pt x="1104" y="77"/>
                <a:pt x="1103" y="79"/>
                <a:pt x="1102" y="82"/>
              </a:cubicBezTo>
              <a:cubicBezTo>
                <a:pt x="1102" y="83"/>
                <a:pt x="1102" y="84"/>
                <a:pt x="1102" y="85"/>
              </a:cubicBezTo>
              <a:cubicBezTo>
                <a:pt x="1102" y="86"/>
                <a:pt x="1103" y="87"/>
                <a:pt x="1103" y="87"/>
              </a:cubicBezTo>
              <a:cubicBezTo>
                <a:pt x="1103" y="88"/>
                <a:pt x="1104" y="89"/>
                <a:pt x="1104" y="90"/>
              </a:cubicBezTo>
              <a:cubicBezTo>
                <a:pt x="1107" y="94"/>
                <a:pt x="1109" y="98"/>
                <a:pt x="1112" y="101"/>
              </a:cubicBezTo>
              <a:cubicBezTo>
                <a:pt x="1113" y="103"/>
                <a:pt x="1114" y="105"/>
                <a:pt x="1115" y="106"/>
              </a:cubicBezTo>
              <a:cubicBezTo>
                <a:pt x="1115" y="107"/>
                <a:pt x="1116" y="108"/>
                <a:pt x="1116" y="109"/>
              </a:cubicBezTo>
              <a:cubicBezTo>
                <a:pt x="1117" y="109"/>
                <a:pt x="1117" y="110"/>
                <a:pt x="1117" y="110"/>
              </a:cubicBezTo>
              <a:cubicBezTo>
                <a:pt x="1117" y="110"/>
                <a:pt x="1117" y="110"/>
                <a:pt x="1117" y="110"/>
              </a:cubicBezTo>
              <a:cubicBezTo>
                <a:pt x="1117" y="111"/>
                <a:pt x="1116" y="111"/>
                <a:pt x="1116" y="112"/>
              </a:cubicBezTo>
              <a:cubicBezTo>
                <a:pt x="1116" y="112"/>
                <a:pt x="1115" y="113"/>
                <a:pt x="1115" y="114"/>
              </a:cubicBezTo>
              <a:cubicBezTo>
                <a:pt x="1115" y="114"/>
                <a:pt x="1114" y="115"/>
                <a:pt x="1114" y="117"/>
              </a:cubicBezTo>
              <a:cubicBezTo>
                <a:pt x="1114" y="117"/>
                <a:pt x="1114" y="117"/>
                <a:pt x="1115" y="118"/>
              </a:cubicBezTo>
              <a:cubicBezTo>
                <a:pt x="1115" y="118"/>
                <a:pt x="1115" y="118"/>
                <a:pt x="1115" y="118"/>
              </a:cubicBezTo>
              <a:cubicBezTo>
                <a:pt x="1115" y="118"/>
                <a:pt x="1115" y="118"/>
                <a:pt x="1115" y="119"/>
              </a:cubicBezTo>
              <a:cubicBezTo>
                <a:pt x="1115" y="119"/>
                <a:pt x="1115" y="119"/>
                <a:pt x="1116" y="120"/>
              </a:cubicBezTo>
              <a:cubicBezTo>
                <a:pt x="1116" y="120"/>
                <a:pt x="1117" y="121"/>
                <a:pt x="1117" y="121"/>
              </a:cubicBezTo>
              <a:cubicBezTo>
                <a:pt x="1118" y="122"/>
                <a:pt x="1119" y="123"/>
                <a:pt x="1119" y="123"/>
              </a:cubicBezTo>
              <a:cubicBezTo>
                <a:pt x="1119" y="122"/>
                <a:pt x="1119" y="124"/>
                <a:pt x="1119" y="124"/>
              </a:cubicBezTo>
              <a:cubicBezTo>
                <a:pt x="1120" y="125"/>
                <a:pt x="1120" y="125"/>
                <a:pt x="1120" y="126"/>
              </a:cubicBezTo>
              <a:cubicBezTo>
                <a:pt x="1122" y="128"/>
                <a:pt x="1122" y="128"/>
                <a:pt x="1122" y="128"/>
              </a:cubicBezTo>
              <a:cubicBezTo>
                <a:pt x="1122" y="129"/>
                <a:pt x="1123" y="129"/>
                <a:pt x="1123" y="130"/>
              </a:cubicBezTo>
              <a:cubicBezTo>
                <a:pt x="1123" y="130"/>
                <a:pt x="1123" y="130"/>
                <a:pt x="1123" y="130"/>
              </a:cubicBezTo>
              <a:cubicBezTo>
                <a:pt x="1123" y="130"/>
                <a:pt x="1122" y="131"/>
                <a:pt x="1122" y="131"/>
              </a:cubicBezTo>
              <a:cubicBezTo>
                <a:pt x="1121" y="132"/>
                <a:pt x="1121" y="133"/>
                <a:pt x="1120" y="135"/>
              </a:cubicBezTo>
              <a:cubicBezTo>
                <a:pt x="1120" y="136"/>
                <a:pt x="1120" y="136"/>
                <a:pt x="1120" y="137"/>
              </a:cubicBezTo>
              <a:cubicBezTo>
                <a:pt x="1120" y="138"/>
                <a:pt x="1120" y="138"/>
                <a:pt x="1120" y="138"/>
              </a:cubicBezTo>
              <a:cubicBezTo>
                <a:pt x="1120" y="138"/>
                <a:pt x="1121" y="139"/>
                <a:pt x="1121" y="140"/>
              </a:cubicBezTo>
              <a:cubicBezTo>
                <a:pt x="1122" y="142"/>
                <a:pt x="1123" y="144"/>
                <a:pt x="1123" y="146"/>
              </a:cubicBezTo>
              <a:cubicBezTo>
                <a:pt x="1124" y="146"/>
                <a:pt x="1124" y="147"/>
                <a:pt x="1124" y="147"/>
              </a:cubicBezTo>
              <a:cubicBezTo>
                <a:pt x="1123" y="148"/>
                <a:pt x="1122" y="148"/>
                <a:pt x="1120" y="148"/>
              </a:cubicBezTo>
              <a:cubicBezTo>
                <a:pt x="1108" y="148"/>
                <a:pt x="1108" y="148"/>
                <a:pt x="1108" y="148"/>
              </a:cubicBezTo>
              <a:cubicBezTo>
                <a:pt x="1082" y="149"/>
                <a:pt x="1082" y="149"/>
                <a:pt x="1082" y="149"/>
              </a:cubicBezTo>
              <a:cubicBezTo>
                <a:pt x="1079" y="149"/>
                <a:pt x="1079" y="149"/>
                <a:pt x="1079" y="149"/>
              </a:cubicBezTo>
              <a:cubicBezTo>
                <a:pt x="1079" y="152"/>
                <a:pt x="1079" y="152"/>
                <a:pt x="1079" y="152"/>
              </a:cubicBezTo>
              <a:cubicBezTo>
                <a:pt x="1080" y="165"/>
                <a:pt x="1080" y="165"/>
                <a:pt x="1080" y="165"/>
              </a:cubicBezTo>
              <a:cubicBezTo>
                <a:pt x="1080" y="168"/>
                <a:pt x="1080" y="168"/>
                <a:pt x="1080" y="168"/>
              </a:cubicBezTo>
              <a:cubicBezTo>
                <a:pt x="1083" y="168"/>
                <a:pt x="1083" y="168"/>
                <a:pt x="1083" y="168"/>
              </a:cubicBezTo>
              <a:cubicBezTo>
                <a:pt x="1129" y="169"/>
                <a:pt x="1129" y="169"/>
                <a:pt x="1129" y="169"/>
              </a:cubicBezTo>
              <a:cubicBezTo>
                <a:pt x="1153" y="170"/>
                <a:pt x="1153" y="170"/>
                <a:pt x="1153" y="170"/>
              </a:cubicBezTo>
              <a:cubicBezTo>
                <a:pt x="1165" y="170"/>
                <a:pt x="1165" y="170"/>
                <a:pt x="1165" y="170"/>
              </a:cubicBezTo>
              <a:cubicBezTo>
                <a:pt x="1168" y="170"/>
                <a:pt x="1172" y="170"/>
                <a:pt x="1176" y="170"/>
              </a:cubicBezTo>
              <a:cubicBezTo>
                <a:pt x="1180" y="170"/>
                <a:pt x="1184" y="171"/>
                <a:pt x="1188" y="171"/>
              </a:cubicBezTo>
              <a:cubicBezTo>
                <a:pt x="1190" y="171"/>
                <a:pt x="1192" y="171"/>
                <a:pt x="1194" y="170"/>
              </a:cubicBezTo>
              <a:cubicBezTo>
                <a:pt x="1195" y="170"/>
                <a:pt x="1195" y="170"/>
                <a:pt x="1195" y="170"/>
              </a:cubicBezTo>
              <a:cubicBezTo>
                <a:pt x="1195" y="170"/>
                <a:pt x="1196" y="170"/>
                <a:pt x="1196" y="170"/>
              </a:cubicBezTo>
              <a:cubicBezTo>
                <a:pt x="1196" y="170"/>
                <a:pt x="1196" y="170"/>
                <a:pt x="1197" y="169"/>
              </a:cubicBezTo>
              <a:cubicBezTo>
                <a:pt x="1197" y="169"/>
                <a:pt x="1197" y="169"/>
                <a:pt x="1197" y="169"/>
              </a:cubicBezTo>
              <a:cubicBezTo>
                <a:pt x="1197" y="169"/>
                <a:pt x="1198" y="168"/>
                <a:pt x="1198" y="168"/>
              </a:cubicBezTo>
              <a:cubicBezTo>
                <a:pt x="1198" y="167"/>
                <a:pt x="1198" y="167"/>
                <a:pt x="1198" y="166"/>
              </a:cubicBezTo>
              <a:cubicBezTo>
                <a:pt x="1199" y="165"/>
                <a:pt x="1199" y="164"/>
                <a:pt x="1199" y="163"/>
              </a:cubicBezTo>
              <a:cubicBezTo>
                <a:pt x="1200" y="155"/>
                <a:pt x="1200" y="147"/>
                <a:pt x="1200" y="139"/>
              </a:cubicBezTo>
              <a:cubicBezTo>
                <a:pt x="1200" y="131"/>
                <a:pt x="1200" y="123"/>
                <a:pt x="1198" y="115"/>
              </a:cubicBezTo>
              <a:cubicBezTo>
                <a:pt x="1198" y="114"/>
                <a:pt x="1198" y="113"/>
                <a:pt x="1197" y="112"/>
              </a:cubicBezTo>
              <a:cubicBezTo>
                <a:pt x="1197" y="111"/>
                <a:pt x="1196" y="110"/>
                <a:pt x="1195" y="109"/>
              </a:cubicBezTo>
              <a:cubicBezTo>
                <a:pt x="1195" y="109"/>
                <a:pt x="1193" y="109"/>
                <a:pt x="1193" y="109"/>
              </a:cubicBezTo>
              <a:cubicBezTo>
                <a:pt x="1190" y="108"/>
                <a:pt x="1188" y="108"/>
                <a:pt x="1186" y="108"/>
              </a:cubicBezTo>
              <a:cubicBezTo>
                <a:pt x="1182" y="109"/>
                <a:pt x="1178" y="110"/>
                <a:pt x="1176" y="110"/>
              </a:cubicBezTo>
              <a:cubicBezTo>
                <a:pt x="1176" y="109"/>
                <a:pt x="1177" y="108"/>
                <a:pt x="1178" y="107"/>
              </a:cubicBezTo>
              <a:cubicBezTo>
                <a:pt x="1180" y="105"/>
                <a:pt x="1183" y="102"/>
                <a:pt x="1186" y="99"/>
              </a:cubicBezTo>
              <a:cubicBezTo>
                <a:pt x="1192" y="94"/>
                <a:pt x="1198" y="89"/>
                <a:pt x="1204" y="84"/>
              </a:cubicBezTo>
              <a:cubicBezTo>
                <a:pt x="1210" y="79"/>
                <a:pt x="1216" y="74"/>
                <a:pt x="1222" y="69"/>
              </a:cubicBezTo>
              <a:cubicBezTo>
                <a:pt x="1239" y="53"/>
                <a:pt x="1239" y="53"/>
                <a:pt x="1239" y="53"/>
              </a:cubicBezTo>
              <a:cubicBezTo>
                <a:pt x="1257" y="38"/>
                <a:pt x="1257" y="38"/>
                <a:pt x="1257" y="38"/>
              </a:cubicBezTo>
              <a:cubicBezTo>
                <a:pt x="1265" y="30"/>
                <a:pt x="1265" y="30"/>
                <a:pt x="1265" y="30"/>
              </a:cubicBezTo>
              <a:cubicBezTo>
                <a:pt x="1268" y="27"/>
                <a:pt x="1271" y="24"/>
                <a:pt x="1274" y="21"/>
              </a:cubicBezTo>
              <a:cubicBezTo>
                <a:pt x="1279" y="16"/>
                <a:pt x="1285" y="11"/>
                <a:pt x="1291" y="8"/>
              </a:cubicBezTo>
              <a:cubicBezTo>
                <a:pt x="1294" y="7"/>
                <a:pt x="1297" y="6"/>
                <a:pt x="1300" y="8"/>
              </a:cubicBezTo>
              <a:cubicBezTo>
                <a:pt x="1303" y="9"/>
                <a:pt x="1307" y="11"/>
                <a:pt x="1310" y="13"/>
              </a:cubicBezTo>
              <a:cubicBezTo>
                <a:pt x="1321" y="22"/>
                <a:pt x="1332" y="35"/>
                <a:pt x="1345" y="44"/>
              </a:cubicBezTo>
              <a:cubicBezTo>
                <a:pt x="1357" y="53"/>
                <a:pt x="1370" y="62"/>
                <a:pt x="1382" y="72"/>
              </a:cubicBezTo>
              <a:cubicBezTo>
                <a:pt x="1388" y="77"/>
                <a:pt x="1395" y="81"/>
                <a:pt x="1401" y="86"/>
              </a:cubicBezTo>
              <a:cubicBezTo>
                <a:pt x="1407" y="90"/>
                <a:pt x="1414" y="95"/>
                <a:pt x="1419" y="99"/>
              </a:cubicBezTo>
              <a:cubicBezTo>
                <a:pt x="1417" y="100"/>
                <a:pt x="1416" y="100"/>
                <a:pt x="1415" y="100"/>
              </a:cubicBezTo>
              <a:cubicBezTo>
                <a:pt x="1411" y="101"/>
                <a:pt x="1407" y="102"/>
                <a:pt x="1403" y="102"/>
              </a:cubicBezTo>
              <a:cubicBezTo>
                <a:pt x="1399" y="103"/>
                <a:pt x="1396" y="103"/>
                <a:pt x="1391" y="104"/>
              </a:cubicBezTo>
              <a:cubicBezTo>
                <a:pt x="1391" y="104"/>
                <a:pt x="1391" y="105"/>
                <a:pt x="1390" y="105"/>
              </a:cubicBezTo>
              <a:cubicBezTo>
                <a:pt x="1390" y="105"/>
                <a:pt x="1390" y="105"/>
                <a:pt x="1390" y="105"/>
              </a:cubicBezTo>
              <a:cubicBezTo>
                <a:pt x="1389" y="105"/>
                <a:pt x="1389" y="105"/>
                <a:pt x="1388" y="106"/>
              </a:cubicBezTo>
              <a:cubicBezTo>
                <a:pt x="1388" y="106"/>
                <a:pt x="1388" y="107"/>
                <a:pt x="1388" y="107"/>
              </a:cubicBezTo>
              <a:cubicBezTo>
                <a:pt x="1388" y="108"/>
                <a:pt x="1388" y="108"/>
                <a:pt x="1388" y="109"/>
              </a:cubicBezTo>
              <a:cubicBezTo>
                <a:pt x="1388" y="109"/>
                <a:pt x="1388" y="109"/>
                <a:pt x="1388" y="109"/>
              </a:cubicBezTo>
              <a:cubicBezTo>
                <a:pt x="1388" y="112"/>
                <a:pt x="1388" y="112"/>
                <a:pt x="1388" y="112"/>
              </a:cubicBezTo>
              <a:cubicBezTo>
                <a:pt x="1388" y="118"/>
                <a:pt x="1388" y="118"/>
                <a:pt x="1388" y="118"/>
              </a:cubicBezTo>
              <a:cubicBezTo>
                <a:pt x="1389" y="134"/>
                <a:pt x="1390" y="149"/>
                <a:pt x="1392" y="164"/>
              </a:cubicBezTo>
              <a:cubicBezTo>
                <a:pt x="1382" y="164"/>
                <a:pt x="1382" y="164"/>
                <a:pt x="1382" y="164"/>
              </a:cubicBezTo>
              <a:cubicBezTo>
                <a:pt x="1372" y="165"/>
                <a:pt x="1363" y="165"/>
                <a:pt x="1353" y="165"/>
              </a:cubicBezTo>
              <a:cubicBezTo>
                <a:pt x="1353" y="165"/>
                <a:pt x="1352" y="165"/>
                <a:pt x="1352" y="165"/>
              </a:cubicBezTo>
              <a:cubicBezTo>
                <a:pt x="1344" y="165"/>
                <a:pt x="1337" y="164"/>
                <a:pt x="1329" y="164"/>
              </a:cubicBezTo>
              <a:cubicBezTo>
                <a:pt x="1323" y="163"/>
                <a:pt x="1323" y="163"/>
                <a:pt x="1323" y="163"/>
              </a:cubicBezTo>
              <a:cubicBezTo>
                <a:pt x="1320" y="163"/>
                <a:pt x="1320" y="163"/>
                <a:pt x="1320" y="163"/>
              </a:cubicBezTo>
              <a:cubicBezTo>
                <a:pt x="1319" y="163"/>
                <a:pt x="1319" y="163"/>
                <a:pt x="1319" y="163"/>
              </a:cubicBezTo>
              <a:cubicBezTo>
                <a:pt x="1319" y="163"/>
                <a:pt x="1319" y="162"/>
                <a:pt x="1319" y="162"/>
              </a:cubicBezTo>
              <a:cubicBezTo>
                <a:pt x="1319" y="161"/>
                <a:pt x="1319" y="160"/>
                <a:pt x="1319" y="159"/>
              </a:cubicBezTo>
              <a:cubicBezTo>
                <a:pt x="1319" y="157"/>
                <a:pt x="1319" y="156"/>
                <a:pt x="1318" y="154"/>
              </a:cubicBezTo>
              <a:cubicBezTo>
                <a:pt x="1318" y="138"/>
                <a:pt x="1318" y="123"/>
                <a:pt x="1318" y="107"/>
              </a:cubicBezTo>
              <a:cubicBezTo>
                <a:pt x="1318" y="104"/>
                <a:pt x="1318" y="104"/>
                <a:pt x="1318" y="104"/>
              </a:cubicBezTo>
              <a:cubicBezTo>
                <a:pt x="1315" y="104"/>
                <a:pt x="1315" y="104"/>
                <a:pt x="1315" y="104"/>
              </a:cubicBezTo>
              <a:cubicBezTo>
                <a:pt x="1267" y="104"/>
                <a:pt x="1267" y="104"/>
                <a:pt x="1267" y="104"/>
              </a:cubicBezTo>
              <a:cubicBezTo>
                <a:pt x="1264" y="104"/>
                <a:pt x="1264" y="104"/>
                <a:pt x="1264" y="104"/>
              </a:cubicBezTo>
              <a:cubicBezTo>
                <a:pt x="1264" y="107"/>
                <a:pt x="1264" y="107"/>
                <a:pt x="1264" y="107"/>
              </a:cubicBezTo>
              <a:cubicBezTo>
                <a:pt x="1264" y="170"/>
                <a:pt x="1264" y="170"/>
                <a:pt x="1264" y="170"/>
              </a:cubicBezTo>
              <a:cubicBezTo>
                <a:pt x="1264" y="173"/>
                <a:pt x="1264" y="173"/>
                <a:pt x="1264" y="173"/>
              </a:cubicBezTo>
              <a:cubicBezTo>
                <a:pt x="1267" y="173"/>
                <a:pt x="1267" y="173"/>
                <a:pt x="1267" y="173"/>
              </a:cubicBezTo>
              <a:cubicBezTo>
                <a:pt x="1296" y="172"/>
                <a:pt x="1325" y="172"/>
                <a:pt x="1354" y="171"/>
              </a:cubicBezTo>
              <a:cubicBezTo>
                <a:pt x="1361" y="171"/>
                <a:pt x="1368" y="172"/>
                <a:pt x="1375" y="172"/>
              </a:cubicBezTo>
              <a:cubicBezTo>
                <a:pt x="1379" y="172"/>
                <a:pt x="1383" y="172"/>
                <a:pt x="1387" y="172"/>
              </a:cubicBezTo>
              <a:cubicBezTo>
                <a:pt x="1389" y="171"/>
                <a:pt x="1391" y="171"/>
                <a:pt x="1393" y="171"/>
              </a:cubicBezTo>
              <a:cubicBezTo>
                <a:pt x="1394" y="171"/>
                <a:pt x="1394" y="171"/>
                <a:pt x="1395" y="171"/>
              </a:cubicBezTo>
              <a:cubicBezTo>
                <a:pt x="1395" y="171"/>
                <a:pt x="1395" y="171"/>
                <a:pt x="1396" y="171"/>
              </a:cubicBezTo>
              <a:cubicBezTo>
                <a:pt x="1396" y="171"/>
                <a:pt x="1397" y="171"/>
                <a:pt x="1398" y="170"/>
              </a:cubicBezTo>
              <a:cubicBezTo>
                <a:pt x="1398" y="170"/>
                <a:pt x="1398" y="170"/>
                <a:pt x="1398" y="170"/>
              </a:cubicBezTo>
              <a:cubicBezTo>
                <a:pt x="1411" y="169"/>
                <a:pt x="1411" y="169"/>
                <a:pt x="1411" y="169"/>
              </a:cubicBezTo>
              <a:cubicBezTo>
                <a:pt x="1418" y="169"/>
                <a:pt x="1418" y="169"/>
                <a:pt x="1418" y="169"/>
              </a:cubicBezTo>
              <a:cubicBezTo>
                <a:pt x="1420" y="169"/>
                <a:pt x="1423" y="170"/>
                <a:pt x="1426" y="169"/>
              </a:cubicBezTo>
              <a:cubicBezTo>
                <a:pt x="1426" y="169"/>
                <a:pt x="1427" y="168"/>
                <a:pt x="1427" y="168"/>
              </a:cubicBezTo>
              <a:cubicBezTo>
                <a:pt x="1427" y="168"/>
                <a:pt x="1428" y="167"/>
                <a:pt x="1428" y="167"/>
              </a:cubicBezTo>
              <a:cubicBezTo>
                <a:pt x="1429" y="165"/>
                <a:pt x="1429" y="165"/>
                <a:pt x="1429" y="165"/>
              </a:cubicBezTo>
              <a:cubicBezTo>
                <a:pt x="1432" y="163"/>
                <a:pt x="1432" y="163"/>
                <a:pt x="1432" y="163"/>
              </a:cubicBezTo>
              <a:cubicBezTo>
                <a:pt x="1433" y="161"/>
                <a:pt x="1435" y="159"/>
                <a:pt x="1436" y="157"/>
              </a:cubicBezTo>
              <a:cubicBezTo>
                <a:pt x="1439" y="154"/>
                <a:pt x="1443" y="150"/>
                <a:pt x="1446" y="148"/>
              </a:cubicBezTo>
              <a:cubicBezTo>
                <a:pt x="1448" y="146"/>
                <a:pt x="1450" y="145"/>
                <a:pt x="1452" y="144"/>
              </a:cubicBezTo>
              <a:cubicBezTo>
                <a:pt x="1452" y="144"/>
                <a:pt x="1452" y="144"/>
                <a:pt x="1452" y="144"/>
              </a:cubicBezTo>
              <a:cubicBezTo>
                <a:pt x="1450" y="147"/>
                <a:pt x="1447" y="150"/>
                <a:pt x="1445" y="154"/>
              </a:cubicBezTo>
              <a:cubicBezTo>
                <a:pt x="1444" y="155"/>
                <a:pt x="1444" y="156"/>
                <a:pt x="1443" y="157"/>
              </a:cubicBezTo>
              <a:cubicBezTo>
                <a:pt x="1443" y="158"/>
                <a:pt x="1442" y="158"/>
                <a:pt x="1442" y="159"/>
              </a:cubicBezTo>
              <a:cubicBezTo>
                <a:pt x="1442" y="160"/>
                <a:pt x="1442" y="160"/>
                <a:pt x="1442" y="162"/>
              </a:cubicBezTo>
              <a:cubicBezTo>
                <a:pt x="1442" y="162"/>
                <a:pt x="1442" y="162"/>
                <a:pt x="1442" y="163"/>
              </a:cubicBezTo>
              <a:cubicBezTo>
                <a:pt x="1443" y="163"/>
                <a:pt x="1443" y="163"/>
                <a:pt x="1443" y="163"/>
              </a:cubicBezTo>
              <a:cubicBezTo>
                <a:pt x="1443" y="163"/>
                <a:pt x="1443" y="164"/>
                <a:pt x="1443" y="164"/>
              </a:cubicBezTo>
              <a:cubicBezTo>
                <a:pt x="1444" y="164"/>
                <a:pt x="1445" y="164"/>
                <a:pt x="1446" y="164"/>
              </a:cubicBezTo>
              <a:cubicBezTo>
                <a:pt x="1447" y="164"/>
                <a:pt x="1447" y="163"/>
                <a:pt x="1448" y="163"/>
              </a:cubicBezTo>
              <a:cubicBezTo>
                <a:pt x="1449" y="162"/>
                <a:pt x="1450" y="161"/>
                <a:pt x="1451" y="161"/>
              </a:cubicBezTo>
              <a:cubicBezTo>
                <a:pt x="1454" y="158"/>
                <a:pt x="1457" y="154"/>
                <a:pt x="1460" y="152"/>
              </a:cubicBezTo>
              <a:cubicBezTo>
                <a:pt x="1457" y="157"/>
                <a:pt x="1457" y="157"/>
                <a:pt x="1457" y="157"/>
              </a:cubicBezTo>
              <a:cubicBezTo>
                <a:pt x="1457" y="158"/>
                <a:pt x="1456" y="159"/>
                <a:pt x="1456" y="161"/>
              </a:cubicBezTo>
              <a:cubicBezTo>
                <a:pt x="1455" y="161"/>
                <a:pt x="1455" y="162"/>
                <a:pt x="1455" y="163"/>
              </a:cubicBezTo>
              <a:cubicBezTo>
                <a:pt x="1455" y="164"/>
                <a:pt x="1455" y="165"/>
                <a:pt x="1456" y="166"/>
              </a:cubicBezTo>
              <a:cubicBezTo>
                <a:pt x="1456" y="166"/>
                <a:pt x="1457" y="167"/>
                <a:pt x="1458" y="167"/>
              </a:cubicBezTo>
              <a:cubicBezTo>
                <a:pt x="1459" y="168"/>
                <a:pt x="1459" y="168"/>
                <a:pt x="1460" y="168"/>
              </a:cubicBezTo>
              <a:cubicBezTo>
                <a:pt x="1461" y="168"/>
                <a:pt x="1463" y="168"/>
                <a:pt x="1464" y="168"/>
              </a:cubicBezTo>
              <a:cubicBezTo>
                <a:pt x="1469" y="167"/>
                <a:pt x="1473" y="166"/>
                <a:pt x="1478" y="165"/>
              </a:cubicBezTo>
              <a:cubicBezTo>
                <a:pt x="1488" y="163"/>
                <a:pt x="1497" y="161"/>
                <a:pt x="1506" y="160"/>
              </a:cubicBezTo>
              <a:cubicBezTo>
                <a:pt x="1516" y="159"/>
                <a:pt x="1526" y="159"/>
                <a:pt x="1535" y="159"/>
              </a:cubicBezTo>
              <a:cubicBezTo>
                <a:pt x="1573" y="160"/>
                <a:pt x="1612" y="163"/>
                <a:pt x="1650" y="166"/>
              </a:cubicBezTo>
              <a:cubicBezTo>
                <a:pt x="1612" y="162"/>
                <a:pt x="1574" y="158"/>
                <a:pt x="1535" y="157"/>
              </a:cubicBezTo>
              <a:close/>
              <a:moveTo>
                <a:pt x="1045" y="74"/>
              </a:moveTo>
              <a:cubicBezTo>
                <a:pt x="1045" y="74"/>
                <a:pt x="1045" y="74"/>
                <a:pt x="1045" y="74"/>
              </a:cubicBezTo>
              <a:cubicBezTo>
                <a:pt x="1046" y="74"/>
                <a:pt x="1046" y="74"/>
                <a:pt x="1046" y="74"/>
              </a:cubicBezTo>
              <a:cubicBezTo>
                <a:pt x="1045" y="74"/>
                <a:pt x="1045" y="75"/>
                <a:pt x="1045" y="74"/>
              </a:cubicBezTo>
              <a:close/>
              <a:moveTo>
                <a:pt x="1081" y="25"/>
              </a:moveTo>
              <a:cubicBezTo>
                <a:pt x="1081" y="25"/>
                <a:pt x="1081" y="25"/>
                <a:pt x="1081" y="25"/>
              </a:cubicBezTo>
              <a:cubicBezTo>
                <a:pt x="1081" y="25"/>
                <a:pt x="1081" y="25"/>
                <a:pt x="1081" y="25"/>
              </a:cubicBezTo>
              <a:cubicBezTo>
                <a:pt x="1081" y="25"/>
                <a:pt x="1081" y="25"/>
                <a:pt x="1081" y="25"/>
              </a:cubicBezTo>
              <a:close/>
              <a:moveTo>
                <a:pt x="1084" y="30"/>
              </a:moveTo>
              <a:cubicBezTo>
                <a:pt x="1084" y="30"/>
                <a:pt x="1084" y="30"/>
                <a:pt x="1084" y="30"/>
              </a:cubicBezTo>
              <a:cubicBezTo>
                <a:pt x="1084" y="30"/>
                <a:pt x="1084" y="30"/>
                <a:pt x="1084" y="30"/>
              </a:cubicBezTo>
              <a:close/>
              <a:moveTo>
                <a:pt x="1084" y="30"/>
              </a:moveTo>
              <a:cubicBezTo>
                <a:pt x="1084" y="30"/>
                <a:pt x="1084" y="30"/>
                <a:pt x="1084" y="30"/>
              </a:cubicBezTo>
              <a:cubicBezTo>
                <a:pt x="1084" y="30"/>
                <a:pt x="1084" y="30"/>
                <a:pt x="1084" y="30"/>
              </a:cubicBezTo>
              <a:cubicBezTo>
                <a:pt x="1085" y="30"/>
                <a:pt x="1085" y="30"/>
                <a:pt x="1085" y="30"/>
              </a:cubicBezTo>
              <a:cubicBezTo>
                <a:pt x="1085" y="30"/>
                <a:pt x="1084" y="30"/>
                <a:pt x="1084" y="30"/>
              </a:cubicBezTo>
              <a:close/>
              <a:moveTo>
                <a:pt x="1123" y="130"/>
              </a:moveTo>
              <a:cubicBezTo>
                <a:pt x="1123" y="130"/>
                <a:pt x="1123" y="130"/>
                <a:pt x="1123" y="130"/>
              </a:cubicBezTo>
              <a:cubicBezTo>
                <a:pt x="1123" y="130"/>
                <a:pt x="1123" y="130"/>
                <a:pt x="1123" y="130"/>
              </a:cubicBezTo>
              <a:cubicBezTo>
                <a:pt x="1123" y="130"/>
                <a:pt x="1123" y="130"/>
                <a:pt x="1123" y="130"/>
              </a:cubicBezTo>
              <a:cubicBezTo>
                <a:pt x="1123" y="130"/>
                <a:pt x="1123" y="130"/>
                <a:pt x="1123" y="130"/>
              </a:cubicBezTo>
              <a:close/>
              <a:moveTo>
                <a:pt x="1270" y="167"/>
              </a:moveTo>
              <a:cubicBezTo>
                <a:pt x="1270" y="110"/>
                <a:pt x="1270" y="110"/>
                <a:pt x="1270" y="110"/>
              </a:cubicBezTo>
              <a:cubicBezTo>
                <a:pt x="1312" y="110"/>
                <a:pt x="1312" y="110"/>
                <a:pt x="1312" y="110"/>
              </a:cubicBezTo>
              <a:cubicBezTo>
                <a:pt x="1312" y="125"/>
                <a:pt x="1312" y="139"/>
                <a:pt x="1312" y="154"/>
              </a:cubicBezTo>
              <a:cubicBezTo>
                <a:pt x="1313" y="156"/>
                <a:pt x="1313" y="158"/>
                <a:pt x="1313" y="160"/>
              </a:cubicBezTo>
              <a:cubicBezTo>
                <a:pt x="1313" y="161"/>
                <a:pt x="1313" y="162"/>
                <a:pt x="1313" y="163"/>
              </a:cubicBezTo>
              <a:cubicBezTo>
                <a:pt x="1313" y="164"/>
                <a:pt x="1314" y="164"/>
                <a:pt x="1314" y="165"/>
              </a:cubicBezTo>
              <a:cubicBezTo>
                <a:pt x="1314" y="165"/>
                <a:pt x="1314" y="165"/>
                <a:pt x="1314" y="166"/>
              </a:cubicBezTo>
              <a:cubicBezTo>
                <a:pt x="1299" y="166"/>
                <a:pt x="1284" y="167"/>
                <a:pt x="1270" y="167"/>
              </a:cubicBezTo>
              <a:close/>
            </a:path>
          </a:pathLst>
        </a:custGeom>
        <a:solidFill>
          <a:schemeClr val="accent4"/>
        </a:solidFill>
        <a:ln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mily%20Budg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ily Budget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Renda" displayName="tblRenda" ref="B7:P11" totalsRowCount="1">
  <tableColumns count="15">
    <tableColumn id="1" xr3:uid="{00000000-0010-0000-0000-000001000000}" name="TIPO DE RENDA" totalsRowLabel="RENDA TOTAIS" totalsRowDxfId="85"/>
    <tableColumn id="2" xr3:uid="{00000000-0010-0000-0000-000002000000}" name="JAN" totalsRowFunction="sum" dataDxfId="84" totalsRowDxfId="83"/>
    <tableColumn id="3" xr3:uid="{00000000-0010-0000-0000-000003000000}" name="FEV" totalsRowFunction="sum" dataDxfId="82" totalsRowDxfId="81"/>
    <tableColumn id="4" xr3:uid="{00000000-0010-0000-0000-000004000000}" name="MAR" totalsRowFunction="sum" dataDxfId="80" totalsRowDxfId="79"/>
    <tableColumn id="5" xr3:uid="{00000000-0010-0000-0000-000005000000}" name="ABR" totalsRowFunction="sum" dataDxfId="78" totalsRowDxfId="77"/>
    <tableColumn id="6" xr3:uid="{00000000-0010-0000-0000-000006000000}" name="MAI" totalsRowFunction="sum" dataDxfId="76" totalsRowDxfId="75"/>
    <tableColumn id="7" xr3:uid="{00000000-0010-0000-0000-000007000000}" name="JUN" totalsRowFunction="sum" dataDxfId="74" totalsRowDxfId="73"/>
    <tableColumn id="8" xr3:uid="{00000000-0010-0000-0000-000008000000}" name="JUL" totalsRowFunction="sum" dataDxfId="72" totalsRowDxfId="71"/>
    <tableColumn id="9" xr3:uid="{00000000-0010-0000-0000-000009000000}" name="AGO" totalsRowFunction="sum" dataDxfId="70" totalsRowDxfId="69"/>
    <tableColumn id="10" xr3:uid="{00000000-0010-0000-0000-00000A000000}" name="SET" totalsRowFunction="sum" dataDxfId="68" totalsRowDxfId="67"/>
    <tableColumn id="11" xr3:uid="{00000000-0010-0000-0000-00000B000000}" name="OUT" totalsRowFunction="sum" dataDxfId="66" totalsRowDxfId="65"/>
    <tableColumn id="12" xr3:uid="{00000000-0010-0000-0000-00000C000000}" name="NOV" totalsRowFunction="sum" dataDxfId="64" totalsRowDxfId="63"/>
    <tableColumn id="13" xr3:uid="{00000000-0010-0000-0000-00000D000000}" name="DEZ" totalsRowFunction="sum" dataDxfId="62" totalsRowDxfId="61"/>
    <tableColumn id="14" xr3:uid="{00000000-0010-0000-0000-00000E000000}" name="TOTAL NO ANO" totalsRowFunction="sum" dataDxfId="60" totalsRowDxfId="59">
      <calculatedColumnFormula>SUM(tblRenda[[#This Row],[JAN]:[DEZ]])</calculatedColumnFormula>
    </tableColumn>
    <tableColumn id="15" xr3:uid="{00000000-0010-0000-0000-00000F000000}" name="TENDÊNCIA" dataDxfId="58"/>
  </tableColumns>
  <tableStyleInfo name="Family Budget Cash Available 2" showFirstColumn="1" showLastColumn="0" showRowStripes="1" showColumnStripes="0"/>
  <extLst>
    <ext xmlns:x14="http://schemas.microsoft.com/office/spreadsheetml/2009/9/main" uri="{504A1905-F514-4f6f-8877-14C23A59335A}">
      <x14:table altText="Renda mensal" altTextSummary="Resume a renda por tipo para cada mês do calendário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Despesas" displayName="tblDespesas" ref="B13:P28" totalsRowCount="1">
  <tableColumns count="15">
    <tableColumn id="1" xr3:uid="{00000000-0010-0000-0100-000001000000}" name="DESPESAS" totalsRowLabel="DESPESAS TOTAIS" dataDxfId="57" totalsRowDxfId="56"/>
    <tableColumn id="2" xr3:uid="{00000000-0010-0000-0100-000002000000}" name="JAN" totalsRowFunction="sum" dataDxfId="55" totalsRowDxfId="54"/>
    <tableColumn id="3" xr3:uid="{00000000-0010-0000-0100-000003000000}" name="FEV" totalsRowFunction="sum" dataDxfId="53" totalsRowDxfId="52"/>
    <tableColumn id="4" xr3:uid="{00000000-0010-0000-0100-000004000000}" name="MAR" totalsRowFunction="sum" dataDxfId="51" totalsRowDxfId="50"/>
    <tableColumn id="5" xr3:uid="{00000000-0010-0000-0100-000005000000}" name="ABR" totalsRowFunction="sum" dataDxfId="49" totalsRowDxfId="48"/>
    <tableColumn id="6" xr3:uid="{00000000-0010-0000-0100-000006000000}" name="MAI" totalsRowFunction="sum" dataDxfId="47" totalsRowDxfId="46"/>
    <tableColumn id="7" xr3:uid="{00000000-0010-0000-0100-000007000000}" name="JUN" totalsRowFunction="sum" dataDxfId="45" totalsRowDxfId="44"/>
    <tableColumn id="8" xr3:uid="{00000000-0010-0000-0100-000008000000}" name="JUL" totalsRowFunction="sum" dataDxfId="43" totalsRowDxfId="42"/>
    <tableColumn id="9" xr3:uid="{00000000-0010-0000-0100-000009000000}" name="AGO" totalsRowFunction="sum" dataDxfId="41" totalsRowDxfId="40"/>
    <tableColumn id="10" xr3:uid="{00000000-0010-0000-0100-00000A000000}" name="SET" totalsRowFunction="sum" dataDxfId="39" totalsRowDxfId="38"/>
    <tableColumn id="11" xr3:uid="{00000000-0010-0000-0100-00000B000000}" name="OUT" totalsRowFunction="sum" dataDxfId="37" totalsRowDxfId="36"/>
    <tableColumn id="12" xr3:uid="{00000000-0010-0000-0100-00000C000000}" name="NOV" totalsRowFunction="sum" dataDxfId="35" totalsRowDxfId="34"/>
    <tableColumn id="13" xr3:uid="{00000000-0010-0000-0100-00000D000000}" name="DEZ" totalsRowFunction="sum" dataDxfId="33" totalsRowDxfId="32"/>
    <tableColumn id="14" xr3:uid="{00000000-0010-0000-0100-00000E000000}" name="TOTAL NO ANO" totalsRowFunction="sum" dataDxfId="31" totalsRowDxfId="30">
      <calculatedColumnFormula>SUM(tblDespesas[[#This Row],[JAN]:[DEZ]])</calculatedColumnFormula>
    </tableColumn>
    <tableColumn id="15" xr3:uid="{00000000-0010-0000-0100-00000F000000}" name="TENDÊNCIA" totalsRowDxfId="29"/>
  </tableColumns>
  <tableStyleInfo name="Family Budget Cash Available 3" showFirstColumn="1" showLastColumn="0" showRowStripes="1" showColumnStripes="0"/>
  <extLst>
    <ext xmlns:x14="http://schemas.microsoft.com/office/spreadsheetml/2009/9/main" uri="{504A1905-F514-4f6f-8877-14C23A59335A}">
      <x14:table altText="Despesas mensais" altTextSummary="Resumo das despesas para cada mês do calendário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CaixaDisponível" displayName="tblCaixaDisponível" ref="B4:P5">
  <tableColumns count="15">
    <tableColumn id="1" xr3:uid="{00000000-0010-0000-0200-000001000000}" name="CAIXA DISPONÍVEL" totalsRowLabel="Total" dataDxfId="28" totalsRowDxfId="27"/>
    <tableColumn id="2" xr3:uid="{00000000-0010-0000-0200-000002000000}" name="JAN" dataDxfId="26" totalsRowDxfId="25">
      <calculatedColumnFormula>tblRenda[[#Totals],[JAN]]-tblDespesas[[#Totals],[JAN]]</calculatedColumnFormula>
    </tableColumn>
    <tableColumn id="3" xr3:uid="{00000000-0010-0000-0200-000003000000}" name="FEV" dataDxfId="24" totalsRowDxfId="23">
      <calculatedColumnFormula>tblRenda[[#Totals],[FEV]]-tblDespesas[[#Totals],[FEV]]</calculatedColumnFormula>
    </tableColumn>
    <tableColumn id="4" xr3:uid="{00000000-0010-0000-0200-000004000000}" name="MAR" dataDxfId="22" totalsRowDxfId="21">
      <calculatedColumnFormula>tblRenda[[#Totals],[MAR]]-tblDespesas[[#Totals],[MAR]]</calculatedColumnFormula>
    </tableColumn>
    <tableColumn id="5" xr3:uid="{00000000-0010-0000-0200-000005000000}" name="ABR" dataDxfId="20" totalsRowDxfId="19">
      <calculatedColumnFormula>tblRenda[[#Totals],[ABR]]-tblDespesas[[#Totals],[ABR]]</calculatedColumnFormula>
    </tableColumn>
    <tableColumn id="6" xr3:uid="{00000000-0010-0000-0200-000006000000}" name="MAI" dataDxfId="18" totalsRowDxfId="17">
      <calculatedColumnFormula>tblRenda[[#Totals],[MAI]]-tblDespesas[[#Totals],[MAI]]</calculatedColumnFormula>
    </tableColumn>
    <tableColumn id="7" xr3:uid="{00000000-0010-0000-0200-000007000000}" name="JUN" dataDxfId="16" totalsRowDxfId="15">
      <calculatedColumnFormula>tblRenda[[#Totals],[JUN]]-tblDespesas[[#Totals],[JUN]]</calculatedColumnFormula>
    </tableColumn>
    <tableColumn id="8" xr3:uid="{00000000-0010-0000-0200-000008000000}" name="JUL" dataDxfId="14" totalsRowDxfId="13">
      <calculatedColumnFormula>tblRenda[[#Totals],[JUL]]-tblDespesas[[#Totals],[JUL]]</calculatedColumnFormula>
    </tableColumn>
    <tableColumn id="9" xr3:uid="{00000000-0010-0000-0200-000009000000}" name="AGO" dataDxfId="12" totalsRowDxfId="11">
      <calculatedColumnFormula>tblRenda[[#Totals],[AGO]]-tblDespesas[[#Totals],[AGO]]</calculatedColumnFormula>
    </tableColumn>
    <tableColumn id="10" xr3:uid="{00000000-0010-0000-0200-00000A000000}" name="SET" dataDxfId="10" totalsRowDxfId="9">
      <calculatedColumnFormula>tblRenda[[#Totals],[SET]]-tblDespesas[[#Totals],[SET]]</calculatedColumnFormula>
    </tableColumn>
    <tableColumn id="11" xr3:uid="{00000000-0010-0000-0200-00000B000000}" name="OUT" dataDxfId="8" totalsRowDxfId="7">
      <calculatedColumnFormula>tblRenda[[#Totals],[OUT]]-tblDespesas[[#Totals],[OUT]]</calculatedColumnFormula>
    </tableColumn>
    <tableColumn id="12" xr3:uid="{00000000-0010-0000-0200-00000C000000}" name="NOV" dataDxfId="6" totalsRowDxfId="5">
      <calculatedColumnFormula>tblRenda[[#Totals],[NOV]]-tblDespesas[[#Totals],[NOV]]</calculatedColumnFormula>
    </tableColumn>
    <tableColumn id="13" xr3:uid="{00000000-0010-0000-0200-00000D000000}" name="DEZ" dataDxfId="4" totalsRowDxfId="3">
      <calculatedColumnFormula>tblRenda[[#Totals],[DEZ]]-tblDespesas[[#Totals],[DEZ]]</calculatedColumnFormula>
    </tableColumn>
    <tableColumn id="14" xr3:uid="{00000000-0010-0000-0200-00000E000000}" name="TOTAL NO ANO" dataDxfId="2" totalsRowDxfId="1">
      <calculatedColumnFormula>tblRenda[[#Totals],[TOTAL NO ANO]]-tblDespesas[[#Totals],[TOTAL NO ANO]]</calculatedColumnFormula>
    </tableColumn>
    <tableColumn id="15" xr3:uid="{00000000-0010-0000-0200-00000F000000}" name="TENDÊNCIA" totalsRowFunction="count" totalsRowDxfId="0"/>
  </tableColumns>
  <tableStyleInfo name="Family Budget Cash Available" showFirstColumn="1" showLastColumn="0" showRowStripes="1" showColumnStripes="0"/>
  <extLst>
    <ext xmlns:x14="http://schemas.microsoft.com/office/spreadsheetml/2009/9/main" uri="{504A1905-F514-4f6f-8877-14C23A59335A}">
      <x14:table altText="Caixa mensal disponível" altTextSummary="Resume o caixa disponível (renda menos despesas) para cada mês do calendário."/>
    </ext>
  </extLst>
</table>
</file>

<file path=xl/theme/theme1.xml><?xml version="1.0" encoding="utf-8"?>
<a:theme xmlns:a="http://schemas.openxmlformats.org/drawingml/2006/main" name="Office Theme">
  <a:themeElements>
    <a:clrScheme name="Family Budge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FA9F4E"/>
      </a:accent1>
      <a:accent2>
        <a:srgbClr val="6CCACD"/>
      </a:accent2>
      <a:accent3>
        <a:srgbClr val="F26C63"/>
      </a:accent3>
      <a:accent4>
        <a:srgbClr val="9ACF6D"/>
      </a:accent4>
      <a:accent5>
        <a:srgbClr val="F1CA50"/>
      </a:accent5>
      <a:accent6>
        <a:srgbClr val="B18FC0"/>
      </a:accent6>
      <a:hlink>
        <a:srgbClr val="5BBDE2"/>
      </a:hlink>
      <a:folHlink>
        <a:srgbClr val="B18FC0"/>
      </a:folHlink>
    </a:clrScheme>
    <a:fontScheme name="Family Budget">
      <a:majorFont>
        <a:latin typeface="Bookman Old Style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P29"/>
  <sheetViews>
    <sheetView showGridLines="0" tabSelected="1" zoomScale="90" zoomScaleNormal="90" workbookViewId="0">
      <selection activeCell="I2" sqref="I2"/>
    </sheetView>
  </sheetViews>
  <sheetFormatPr defaultRowHeight="21" customHeight="1" x14ac:dyDescent="0.2"/>
  <cols>
    <col min="1" max="1" width="1.42578125" style="2" customWidth="1"/>
    <col min="2" max="2" width="23.28515625" style="2" customWidth="1"/>
    <col min="3" max="13" width="12" style="2" customWidth="1"/>
    <col min="14" max="14" width="13.28515625" style="2" customWidth="1"/>
    <col min="15" max="15" width="22.42578125" style="2" customWidth="1"/>
    <col min="16" max="16" width="14.42578125" style="2" customWidth="1"/>
    <col min="17" max="16384" width="9.140625" style="2"/>
  </cols>
  <sheetData>
    <row r="1" spans="1:16" ht="33" customHeight="1" x14ac:dyDescent="0.4">
      <c r="A1" s="1"/>
      <c r="B1" s="13" t="s">
        <v>31</v>
      </c>
      <c r="C1" s="1"/>
      <c r="D1" s="1"/>
      <c r="E1" s="1"/>
      <c r="F1" s="1"/>
      <c r="H1" s="1"/>
      <c r="I1" s="1"/>
      <c r="J1" s="1"/>
      <c r="M1" s="1"/>
      <c r="N1"/>
      <c r="O1"/>
      <c r="P1"/>
    </row>
    <row r="2" spans="1:16" ht="21" customHeight="1" x14ac:dyDescent="0.25">
      <c r="A2" s="1"/>
      <c r="B2" s="3" t="s">
        <v>37</v>
      </c>
      <c r="C2" s="4">
        <v>2013</v>
      </c>
      <c r="D2" s="1"/>
      <c r="E2" s="1"/>
      <c r="F2" s="1"/>
      <c r="H2" s="1"/>
      <c r="I2" s="1"/>
      <c r="J2" s="1"/>
      <c r="K2" s="1"/>
      <c r="L2" s="1"/>
      <c r="M2" s="1"/>
      <c r="N2"/>
    </row>
    <row r="3" spans="1:16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1" customFormat="1" ht="21" customHeight="1" x14ac:dyDescent="0.2">
      <c r="A4" s="10"/>
      <c r="B4" s="17" t="s">
        <v>18</v>
      </c>
      <c r="C4" s="18" t="s">
        <v>19</v>
      </c>
      <c r="D4" s="18" t="s">
        <v>20</v>
      </c>
      <c r="E4" s="18" t="s">
        <v>32</v>
      </c>
      <c r="F4" s="18" t="s">
        <v>21</v>
      </c>
      <c r="G4" s="18" t="s">
        <v>22</v>
      </c>
      <c r="H4" s="18" t="s">
        <v>23</v>
      </c>
      <c r="I4" s="18" t="s">
        <v>24</v>
      </c>
      <c r="J4" s="18" t="s">
        <v>25</v>
      </c>
      <c r="K4" s="18" t="s">
        <v>26</v>
      </c>
      <c r="L4" s="18" t="s">
        <v>27</v>
      </c>
      <c r="M4" s="18" t="s">
        <v>28</v>
      </c>
      <c r="N4" s="18" t="s">
        <v>29</v>
      </c>
      <c r="O4" s="18" t="s">
        <v>36</v>
      </c>
      <c r="P4" s="18" t="s">
        <v>30</v>
      </c>
    </row>
    <row r="5" spans="1:16" s="6" customFormat="1" ht="21" customHeight="1" x14ac:dyDescent="0.2">
      <c r="A5" s="5"/>
      <c r="B5" s="8" t="s">
        <v>16</v>
      </c>
      <c r="C5" s="25">
        <f>tblRenda[[#Totals],[JAN]]-tblDespesas[[#Totals],[JAN]]</f>
        <v>1220</v>
      </c>
      <c r="D5" s="25">
        <f>tblRenda[[#Totals],[FEV]]-tblDespesas[[#Totals],[FEV]]</f>
        <v>1587</v>
      </c>
      <c r="E5" s="25">
        <f>tblRenda[[#Totals],[MAR]]-tblDespesas[[#Totals],[MAR]]</f>
        <v>1174</v>
      </c>
      <c r="F5" s="25">
        <f>tblRenda[[#Totals],[ABR]]-tblDespesas[[#Totals],[ABR]]</f>
        <v>1445</v>
      </c>
      <c r="G5" s="25">
        <f>tblRenda[[#Totals],[MAI]]-tblDespesas[[#Totals],[MAI]]</f>
        <v>1391</v>
      </c>
      <c r="H5" s="25">
        <f>tblRenda[[#Totals],[JUN]]-tblDespesas[[#Totals],[JUN]]</f>
        <v>1434</v>
      </c>
      <c r="I5" s="25">
        <f>tblRenda[[#Totals],[JUL]]-tblDespesas[[#Totals],[JUL]]</f>
        <v>1085</v>
      </c>
      <c r="J5" s="25">
        <f>tblRenda[[#Totals],[AGO]]-tblDespesas[[#Totals],[AGO]]</f>
        <v>1181</v>
      </c>
      <c r="K5" s="25">
        <f>tblRenda[[#Totals],[SET]]-tblDespesas[[#Totals],[SET]]</f>
        <v>1445</v>
      </c>
      <c r="L5" s="25">
        <f>tblRenda[[#Totals],[OUT]]-tblDespesas[[#Totals],[OUT]]</f>
        <v>1466</v>
      </c>
      <c r="M5" s="25">
        <f>tblRenda[[#Totals],[NOV]]-tblDespesas[[#Totals],[NOV]]</f>
        <v>0</v>
      </c>
      <c r="N5" s="25">
        <f>tblRenda[[#Totals],[DEZ]]-tblDespesas[[#Totals],[DEZ]]</f>
        <v>0</v>
      </c>
      <c r="O5" s="25">
        <f>tblRenda[[#Totals],[TOTAL NO ANO]]-tblDespesas[[#Totals],[TOTAL NO ANO]]</f>
        <v>13428</v>
      </c>
      <c r="P5" s="14"/>
    </row>
    <row r="6" spans="1:16" ht="2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1" customHeight="1" x14ac:dyDescent="0.2">
      <c r="A7" s="1"/>
      <c r="B7" s="19" t="s">
        <v>33</v>
      </c>
      <c r="C7" s="21" t="s">
        <v>19</v>
      </c>
      <c r="D7" s="18" t="s">
        <v>20</v>
      </c>
      <c r="E7" s="18" t="s">
        <v>32</v>
      </c>
      <c r="F7" s="18" t="s">
        <v>21</v>
      </c>
      <c r="G7" s="18" t="s">
        <v>22</v>
      </c>
      <c r="H7" s="18" t="s">
        <v>23</v>
      </c>
      <c r="I7" s="18" t="s">
        <v>24</v>
      </c>
      <c r="J7" s="18" t="s">
        <v>25</v>
      </c>
      <c r="K7" s="18" t="s">
        <v>26</v>
      </c>
      <c r="L7" s="18" t="s">
        <v>27</v>
      </c>
      <c r="M7" s="18" t="s">
        <v>28</v>
      </c>
      <c r="N7" s="18" t="s">
        <v>29</v>
      </c>
      <c r="O7" s="18" t="s">
        <v>36</v>
      </c>
      <c r="P7" s="18" t="s">
        <v>30</v>
      </c>
    </row>
    <row r="8" spans="1:16" s="9" customFormat="1" ht="21" customHeight="1" x14ac:dyDescent="0.2">
      <c r="A8" s="7"/>
      <c r="B8" s="12" t="s">
        <v>10</v>
      </c>
      <c r="C8" s="22">
        <v>4000</v>
      </c>
      <c r="D8" s="22">
        <v>4410</v>
      </c>
      <c r="E8" s="22">
        <v>4019</v>
      </c>
      <c r="F8" s="22">
        <v>4263</v>
      </c>
      <c r="G8" s="22">
        <v>4123</v>
      </c>
      <c r="H8" s="22">
        <v>4308</v>
      </c>
      <c r="I8" s="22">
        <v>4162</v>
      </c>
      <c r="J8" s="22">
        <v>4165</v>
      </c>
      <c r="K8" s="22">
        <v>4248</v>
      </c>
      <c r="L8" s="22">
        <v>4324</v>
      </c>
      <c r="M8" s="22"/>
      <c r="N8" s="22"/>
      <c r="O8" s="22">
        <f>SUM(tblRenda[[#This Row],[JAN]:[DEZ]])</f>
        <v>42022</v>
      </c>
      <c r="P8" s="23"/>
    </row>
    <row r="9" spans="1:16" s="8" customFormat="1" ht="21" customHeight="1" x14ac:dyDescent="0.2">
      <c r="B9" s="12" t="s">
        <v>11</v>
      </c>
      <c r="C9" s="22">
        <v>275</v>
      </c>
      <c r="D9" s="22">
        <v>296</v>
      </c>
      <c r="E9" s="22">
        <v>251</v>
      </c>
      <c r="F9" s="22">
        <v>269</v>
      </c>
      <c r="G9" s="22">
        <v>252</v>
      </c>
      <c r="H9" s="22">
        <v>252</v>
      </c>
      <c r="I9" s="22">
        <v>262</v>
      </c>
      <c r="J9" s="22">
        <v>258</v>
      </c>
      <c r="K9" s="22">
        <v>296</v>
      </c>
      <c r="L9" s="22">
        <v>270</v>
      </c>
      <c r="M9" s="22"/>
      <c r="N9" s="22"/>
      <c r="O9" s="22">
        <f>SUM(tblRenda[[#This Row],[JAN]:[DEZ]])</f>
        <v>2681</v>
      </c>
      <c r="P9" s="23"/>
    </row>
    <row r="10" spans="1:16" s="9" customFormat="1" ht="21" customHeight="1" x14ac:dyDescent="0.2">
      <c r="A10" s="7"/>
      <c r="B10" s="12" t="s">
        <v>12</v>
      </c>
      <c r="C10" s="22">
        <v>500</v>
      </c>
      <c r="D10" s="22">
        <v>507</v>
      </c>
      <c r="E10" s="22">
        <v>551</v>
      </c>
      <c r="F10" s="22">
        <v>556</v>
      </c>
      <c r="G10" s="22">
        <v>588</v>
      </c>
      <c r="H10" s="22">
        <v>534</v>
      </c>
      <c r="I10" s="22">
        <v>533</v>
      </c>
      <c r="J10" s="22">
        <v>585</v>
      </c>
      <c r="K10" s="22">
        <v>560</v>
      </c>
      <c r="L10" s="22">
        <v>520</v>
      </c>
      <c r="M10" s="22"/>
      <c r="N10" s="22"/>
      <c r="O10" s="22">
        <f>SUM(tblRenda[[#This Row],[JAN]:[DEZ]])</f>
        <v>5434</v>
      </c>
      <c r="P10" s="23"/>
    </row>
    <row r="11" spans="1:16" ht="21" customHeight="1" x14ac:dyDescent="0.2">
      <c r="A11" s="1"/>
      <c r="B11" s="12" t="s">
        <v>38</v>
      </c>
      <c r="C11" s="26">
        <f>SUBTOTAL(109,tblRenda[JAN])</f>
        <v>4775</v>
      </c>
      <c r="D11" s="26">
        <f>SUBTOTAL(109,tblRenda[FEV])</f>
        <v>5213</v>
      </c>
      <c r="E11" s="26">
        <f>SUBTOTAL(109,tblRenda[MAR])</f>
        <v>4821</v>
      </c>
      <c r="F11" s="26">
        <f>SUBTOTAL(109,tblRenda[ABR])</f>
        <v>5088</v>
      </c>
      <c r="G11" s="26">
        <f>SUBTOTAL(109,tblRenda[MAI])</f>
        <v>4963</v>
      </c>
      <c r="H11" s="26">
        <f>SUBTOTAL(109,tblRenda[JUN])</f>
        <v>5094</v>
      </c>
      <c r="I11" s="26">
        <f>SUBTOTAL(109,tblRenda[JUL])</f>
        <v>4957</v>
      </c>
      <c r="J11" s="26">
        <f>SUBTOTAL(109,tblRenda[AGO])</f>
        <v>5008</v>
      </c>
      <c r="K11" s="26">
        <f>SUBTOTAL(109,tblRenda[SET])</f>
        <v>5104</v>
      </c>
      <c r="L11" s="26">
        <f>SUBTOTAL(109,tblRenda[OUT])</f>
        <v>5114</v>
      </c>
      <c r="M11" s="26">
        <f>SUBTOTAL(109,tblRenda[NOV])</f>
        <v>0</v>
      </c>
      <c r="N11" s="26">
        <f>SUBTOTAL(109,tblRenda[DEZ])</f>
        <v>0</v>
      </c>
      <c r="O11" s="26">
        <f>SUBTOTAL(109,tblRenda[TOTAL NO ANO])</f>
        <v>50137</v>
      </c>
      <c r="P11"/>
    </row>
    <row r="12" spans="1:16" ht="21" customHeight="1" x14ac:dyDescent="0.2">
      <c r="A12" s="1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ht="21" customHeight="1" x14ac:dyDescent="0.2">
      <c r="A13" s="1"/>
      <c r="B13" s="19" t="s">
        <v>34</v>
      </c>
      <c r="C13" s="18" t="s">
        <v>19</v>
      </c>
      <c r="D13" s="18" t="s">
        <v>20</v>
      </c>
      <c r="E13" s="18" t="s">
        <v>32</v>
      </c>
      <c r="F13" s="18" t="s">
        <v>21</v>
      </c>
      <c r="G13" s="18" t="s">
        <v>22</v>
      </c>
      <c r="H13" s="18" t="s">
        <v>23</v>
      </c>
      <c r="I13" s="18" t="s">
        <v>24</v>
      </c>
      <c r="J13" s="18" t="s">
        <v>25</v>
      </c>
      <c r="K13" s="18" t="s">
        <v>26</v>
      </c>
      <c r="L13" s="18" t="s">
        <v>27</v>
      </c>
      <c r="M13" s="18" t="s">
        <v>28</v>
      </c>
      <c r="N13" s="18" t="s">
        <v>29</v>
      </c>
      <c r="O13" s="18" t="s">
        <v>36</v>
      </c>
      <c r="P13" s="18" t="s">
        <v>30</v>
      </c>
    </row>
    <row r="14" spans="1:16" ht="21" customHeight="1" x14ac:dyDescent="0.2">
      <c r="A14" s="1"/>
      <c r="B14" s="12" t="s">
        <v>0</v>
      </c>
      <c r="C14" s="22">
        <v>1500</v>
      </c>
      <c r="D14" s="22">
        <v>1500</v>
      </c>
      <c r="E14" s="22">
        <v>1500</v>
      </c>
      <c r="F14" s="22">
        <v>1500</v>
      </c>
      <c r="G14" s="22">
        <v>1500</v>
      </c>
      <c r="H14" s="22">
        <v>1500</v>
      </c>
      <c r="I14" s="22">
        <v>1500</v>
      </c>
      <c r="J14" s="22">
        <v>1500</v>
      </c>
      <c r="K14" s="22">
        <v>1500</v>
      </c>
      <c r="L14" s="22">
        <v>1500</v>
      </c>
      <c r="M14" s="22"/>
      <c r="N14" s="22"/>
      <c r="O14" s="22">
        <f>SUM(tblDespesas[[#This Row],[JAN]:[DEZ]])</f>
        <v>15000</v>
      </c>
      <c r="P14" s="16"/>
    </row>
    <row r="15" spans="1:16" ht="21" customHeight="1" x14ac:dyDescent="0.2">
      <c r="A15" s="1"/>
      <c r="B15" s="12" t="s">
        <v>1</v>
      </c>
      <c r="C15" s="22">
        <v>250</v>
      </c>
      <c r="D15" s="22">
        <v>331</v>
      </c>
      <c r="E15" s="22">
        <v>299</v>
      </c>
      <c r="F15" s="22">
        <v>333</v>
      </c>
      <c r="G15" s="22">
        <v>324</v>
      </c>
      <c r="H15" s="22">
        <v>313</v>
      </c>
      <c r="I15" s="22">
        <v>338</v>
      </c>
      <c r="J15" s="22">
        <v>225</v>
      </c>
      <c r="K15" s="22">
        <v>258</v>
      </c>
      <c r="L15" s="22">
        <v>322</v>
      </c>
      <c r="M15" s="22"/>
      <c r="N15" s="22"/>
      <c r="O15" s="22">
        <f>SUM(tblDespesas[[#This Row],[JAN]:[DEZ]])</f>
        <v>2993</v>
      </c>
      <c r="P15" s="16"/>
    </row>
    <row r="16" spans="1:16" ht="21" customHeight="1" x14ac:dyDescent="0.2">
      <c r="A16" s="1"/>
      <c r="B16" s="12" t="s">
        <v>14</v>
      </c>
      <c r="C16" s="22">
        <v>345</v>
      </c>
      <c r="D16" s="22">
        <v>345</v>
      </c>
      <c r="E16" s="22">
        <v>345</v>
      </c>
      <c r="F16" s="22">
        <v>345</v>
      </c>
      <c r="G16" s="22">
        <v>345</v>
      </c>
      <c r="H16" s="22">
        <v>345</v>
      </c>
      <c r="I16" s="22">
        <v>345</v>
      </c>
      <c r="J16" s="22">
        <v>345</v>
      </c>
      <c r="K16" s="22">
        <v>345</v>
      </c>
      <c r="L16" s="22">
        <v>345</v>
      </c>
      <c r="M16" s="22"/>
      <c r="N16" s="22"/>
      <c r="O16" s="22">
        <f>SUM(tblDespesas[[#This Row],[JAN]:[DEZ]])</f>
        <v>3450</v>
      </c>
      <c r="P16" s="16"/>
    </row>
    <row r="17" spans="1:16" ht="21" customHeight="1" x14ac:dyDescent="0.2">
      <c r="A17" s="1"/>
      <c r="B17" s="12" t="s">
        <v>2</v>
      </c>
      <c r="C17" s="22">
        <v>120</v>
      </c>
      <c r="D17" s="22">
        <v>120</v>
      </c>
      <c r="E17" s="22">
        <v>120</v>
      </c>
      <c r="F17" s="22">
        <v>120</v>
      </c>
      <c r="G17" s="22">
        <v>120</v>
      </c>
      <c r="H17" s="22">
        <v>120</v>
      </c>
      <c r="I17" s="22">
        <v>120</v>
      </c>
      <c r="J17" s="22">
        <v>120</v>
      </c>
      <c r="K17" s="22">
        <v>120</v>
      </c>
      <c r="L17" s="22">
        <v>120</v>
      </c>
      <c r="M17" s="22"/>
      <c r="N17" s="22"/>
      <c r="O17" s="22">
        <f>SUM(tblDespesas[[#This Row],[JAN]:[DEZ]])</f>
        <v>1200</v>
      </c>
      <c r="P17" s="16"/>
    </row>
    <row r="18" spans="1:16" ht="21" customHeight="1" x14ac:dyDescent="0.2">
      <c r="A18" s="1"/>
      <c r="B18" s="12" t="s">
        <v>13</v>
      </c>
      <c r="C18" s="22">
        <v>50</v>
      </c>
      <c r="D18" s="22">
        <v>50</v>
      </c>
      <c r="E18" s="22">
        <v>50</v>
      </c>
      <c r="F18" s="22">
        <v>50</v>
      </c>
      <c r="G18" s="22">
        <v>50</v>
      </c>
      <c r="H18" s="22">
        <v>50</v>
      </c>
      <c r="I18" s="22">
        <v>50</v>
      </c>
      <c r="J18" s="22">
        <v>50</v>
      </c>
      <c r="K18" s="22">
        <v>50</v>
      </c>
      <c r="L18" s="22">
        <v>50</v>
      </c>
      <c r="M18" s="22"/>
      <c r="N18" s="22"/>
      <c r="O18" s="22">
        <f>SUM(tblDespesas[[#This Row],[JAN]:[DEZ]])</f>
        <v>500</v>
      </c>
      <c r="P18" s="16"/>
    </row>
    <row r="19" spans="1:16" ht="21" customHeight="1" x14ac:dyDescent="0.2">
      <c r="A19" s="1"/>
      <c r="B19" s="12" t="s">
        <v>15</v>
      </c>
      <c r="C19" s="22">
        <v>72</v>
      </c>
      <c r="D19" s="22">
        <v>70</v>
      </c>
      <c r="E19" s="22">
        <v>80</v>
      </c>
      <c r="F19" s="22">
        <v>70</v>
      </c>
      <c r="G19" s="22">
        <v>75</v>
      </c>
      <c r="H19" s="22">
        <v>80</v>
      </c>
      <c r="I19" s="22">
        <v>90</v>
      </c>
      <c r="J19" s="22">
        <v>73</v>
      </c>
      <c r="K19" s="22">
        <v>75</v>
      </c>
      <c r="L19" s="22">
        <v>70</v>
      </c>
      <c r="M19" s="22"/>
      <c r="N19" s="22"/>
      <c r="O19" s="22">
        <f>SUM(tblDespesas[[#This Row],[JAN]:[DEZ]])</f>
        <v>755</v>
      </c>
      <c r="P19" s="16"/>
    </row>
    <row r="20" spans="1:16" ht="21" customHeight="1" x14ac:dyDescent="0.2">
      <c r="A20" s="1"/>
      <c r="B20" s="12" t="s">
        <v>7</v>
      </c>
      <c r="C20" s="22">
        <v>60</v>
      </c>
      <c r="D20" s="22">
        <v>63</v>
      </c>
      <c r="E20" s="22">
        <v>65</v>
      </c>
      <c r="F20" s="22">
        <v>60</v>
      </c>
      <c r="G20" s="22">
        <v>65</v>
      </c>
      <c r="H20" s="22">
        <v>60</v>
      </c>
      <c r="I20" s="22">
        <v>63</v>
      </c>
      <c r="J20" s="22">
        <v>60</v>
      </c>
      <c r="K20" s="22">
        <v>63</v>
      </c>
      <c r="L20" s="22">
        <v>60</v>
      </c>
      <c r="M20" s="22"/>
      <c r="N20" s="22"/>
      <c r="O20" s="22">
        <f>SUM(tblDespesas[[#This Row],[JAN]:[DEZ]])</f>
        <v>619</v>
      </c>
      <c r="P20" s="16"/>
    </row>
    <row r="21" spans="1:16" ht="21" customHeight="1" x14ac:dyDescent="0.2">
      <c r="A21" s="1"/>
      <c r="B21" s="12" t="s">
        <v>8</v>
      </c>
      <c r="C21" s="22">
        <v>45</v>
      </c>
      <c r="D21" s="22">
        <v>45</v>
      </c>
      <c r="E21" s="22">
        <v>45</v>
      </c>
      <c r="F21" s="22">
        <v>45</v>
      </c>
      <c r="G21" s="22">
        <v>45</v>
      </c>
      <c r="H21" s="22">
        <v>45</v>
      </c>
      <c r="I21" s="22">
        <v>45</v>
      </c>
      <c r="J21" s="22">
        <v>45</v>
      </c>
      <c r="K21" s="22">
        <v>45</v>
      </c>
      <c r="L21" s="22">
        <v>45</v>
      </c>
      <c r="M21" s="22"/>
      <c r="N21" s="22"/>
      <c r="O21" s="22">
        <f>SUM(tblDespesas[[#This Row],[JAN]:[DEZ]])</f>
        <v>450</v>
      </c>
      <c r="P21" s="16"/>
    </row>
    <row r="22" spans="1:16" ht="21" customHeight="1" x14ac:dyDescent="0.2">
      <c r="A22" s="1"/>
      <c r="B22" s="12" t="s">
        <v>3</v>
      </c>
      <c r="C22" s="22">
        <v>155</v>
      </c>
      <c r="D22" s="22">
        <v>155</v>
      </c>
      <c r="E22" s="22">
        <v>158</v>
      </c>
      <c r="F22" s="22">
        <v>160</v>
      </c>
      <c r="G22" s="22">
        <v>165</v>
      </c>
      <c r="H22" s="22">
        <v>200</v>
      </c>
      <c r="I22" s="22">
        <v>340</v>
      </c>
      <c r="J22" s="22">
        <v>350</v>
      </c>
      <c r="K22" s="22">
        <v>240</v>
      </c>
      <c r="L22" s="22">
        <v>180</v>
      </c>
      <c r="M22" s="22"/>
      <c r="N22" s="22"/>
      <c r="O22" s="22">
        <f>SUM(tblDespesas[[#This Row],[JAN]:[DEZ]])</f>
        <v>2103</v>
      </c>
      <c r="P22" s="16"/>
    </row>
    <row r="23" spans="1:16" ht="21" customHeight="1" x14ac:dyDescent="0.2">
      <c r="A23" s="1"/>
      <c r="B23" s="12" t="s">
        <v>4</v>
      </c>
      <c r="C23" s="22">
        <v>35</v>
      </c>
      <c r="D23" s="22">
        <v>35</v>
      </c>
      <c r="E23" s="22">
        <v>37</v>
      </c>
      <c r="F23" s="22">
        <v>39</v>
      </c>
      <c r="G23" s="22">
        <v>45</v>
      </c>
      <c r="H23" s="22">
        <v>42</v>
      </c>
      <c r="I23" s="22">
        <v>42</v>
      </c>
      <c r="J23" s="22">
        <v>36</v>
      </c>
      <c r="K23" s="22">
        <v>38</v>
      </c>
      <c r="L23" s="22">
        <v>40</v>
      </c>
      <c r="M23" s="22"/>
      <c r="N23" s="22"/>
      <c r="O23" s="22">
        <f>SUM(tblDespesas[[#This Row],[JAN]:[DEZ]])</f>
        <v>389</v>
      </c>
      <c r="P23" s="16"/>
    </row>
    <row r="24" spans="1:16" ht="21" customHeight="1" x14ac:dyDescent="0.2">
      <c r="A24" s="1"/>
      <c r="B24" s="12" t="s">
        <v>5</v>
      </c>
      <c r="C24" s="22">
        <v>50</v>
      </c>
      <c r="D24" s="22">
        <v>45</v>
      </c>
      <c r="E24" s="22">
        <v>40</v>
      </c>
      <c r="F24" s="22">
        <v>40</v>
      </c>
      <c r="G24" s="22">
        <v>42</v>
      </c>
      <c r="H24" s="22">
        <v>50</v>
      </c>
      <c r="I24" s="22">
        <v>55</v>
      </c>
      <c r="J24" s="22">
        <v>40</v>
      </c>
      <c r="K24" s="22">
        <v>43</v>
      </c>
      <c r="L24" s="22">
        <v>30</v>
      </c>
      <c r="M24" s="22"/>
      <c r="N24" s="22"/>
      <c r="O24" s="22">
        <f>SUM(tblDespesas[[#This Row],[JAN]:[DEZ]])</f>
        <v>435</v>
      </c>
      <c r="P24" s="16"/>
    </row>
    <row r="25" spans="1:16" ht="21" customHeight="1" x14ac:dyDescent="0.2">
      <c r="A25" s="1"/>
      <c r="B25" s="12" t="s">
        <v>9</v>
      </c>
      <c r="C25" s="22">
        <v>123</v>
      </c>
      <c r="D25" s="22">
        <v>92</v>
      </c>
      <c r="E25" s="22">
        <v>58</v>
      </c>
      <c r="F25" s="22">
        <v>131</v>
      </c>
      <c r="G25" s="22">
        <v>46</v>
      </c>
      <c r="H25" s="22">
        <v>105</v>
      </c>
      <c r="I25" s="22">
        <v>84</v>
      </c>
      <c r="J25" s="22">
        <v>108</v>
      </c>
      <c r="K25" s="22">
        <v>132</v>
      </c>
      <c r="L25" s="22">
        <v>136</v>
      </c>
      <c r="M25" s="22"/>
      <c r="N25" s="22"/>
      <c r="O25" s="22">
        <f>SUM(tblDespesas[[#This Row],[JAN]:[DEZ]])</f>
        <v>1015</v>
      </c>
      <c r="P25" s="16"/>
    </row>
    <row r="26" spans="1:16" customFormat="1" ht="21" customHeight="1" x14ac:dyDescent="0.2">
      <c r="B26" s="12" t="s">
        <v>6</v>
      </c>
      <c r="C26" s="22">
        <v>550</v>
      </c>
      <c r="D26" s="22">
        <v>550</v>
      </c>
      <c r="E26" s="22">
        <v>550</v>
      </c>
      <c r="F26" s="22">
        <v>550</v>
      </c>
      <c r="G26" s="22">
        <v>550</v>
      </c>
      <c r="H26" s="22">
        <v>550</v>
      </c>
      <c r="I26" s="22">
        <v>550</v>
      </c>
      <c r="J26" s="22">
        <v>550</v>
      </c>
      <c r="K26" s="22">
        <v>550</v>
      </c>
      <c r="L26" s="22">
        <v>550</v>
      </c>
      <c r="M26" s="22"/>
      <c r="N26" s="22"/>
      <c r="O26" s="22">
        <f>SUM(tblDespesas[[#This Row],[JAN]:[DEZ]])</f>
        <v>5500</v>
      </c>
      <c r="P26" s="16"/>
    </row>
    <row r="27" spans="1:16" ht="21" customHeight="1" x14ac:dyDescent="0.2">
      <c r="A27" s="1"/>
      <c r="B27" s="12" t="s">
        <v>17</v>
      </c>
      <c r="C27" s="22">
        <v>200</v>
      </c>
      <c r="D27" s="22">
        <v>225</v>
      </c>
      <c r="E27" s="22">
        <v>300</v>
      </c>
      <c r="F27" s="22">
        <v>200</v>
      </c>
      <c r="G27" s="22">
        <v>200</v>
      </c>
      <c r="H27" s="22">
        <v>200</v>
      </c>
      <c r="I27" s="22">
        <v>250</v>
      </c>
      <c r="J27" s="22">
        <v>325</v>
      </c>
      <c r="K27" s="22">
        <v>200</v>
      </c>
      <c r="L27" s="22">
        <v>200</v>
      </c>
      <c r="M27" s="22"/>
      <c r="N27" s="22"/>
      <c r="O27" s="22">
        <f>SUM(tblDespesas[[#This Row],[JAN]:[DEZ]])</f>
        <v>2300</v>
      </c>
      <c r="P27" s="16"/>
    </row>
    <row r="28" spans="1:16" ht="21" customHeight="1" x14ac:dyDescent="0.2">
      <c r="B28" s="12" t="s">
        <v>35</v>
      </c>
      <c r="C28" s="27">
        <f>SUBTOTAL(109,tblDespesas[JAN])</f>
        <v>3555</v>
      </c>
      <c r="D28" s="27">
        <f>SUBTOTAL(109,tblDespesas[FEV])</f>
        <v>3626</v>
      </c>
      <c r="E28" s="27">
        <f>SUBTOTAL(109,tblDespesas[MAR])</f>
        <v>3647</v>
      </c>
      <c r="F28" s="27">
        <f>SUBTOTAL(109,tblDespesas[ABR])</f>
        <v>3643</v>
      </c>
      <c r="G28" s="27">
        <f>SUBTOTAL(109,tblDespesas[MAI])</f>
        <v>3572</v>
      </c>
      <c r="H28" s="27">
        <f>SUBTOTAL(109,tblDespesas[JUN])</f>
        <v>3660</v>
      </c>
      <c r="I28" s="27">
        <f>SUBTOTAL(109,tblDespesas[JUL])</f>
        <v>3872</v>
      </c>
      <c r="J28" s="27">
        <f>SUBTOTAL(109,tblDespesas[AGO])</f>
        <v>3827</v>
      </c>
      <c r="K28" s="27">
        <f>SUBTOTAL(109,tblDespesas[SET])</f>
        <v>3659</v>
      </c>
      <c r="L28" s="27">
        <f>SUBTOTAL(109,tblDespesas[OUT])</f>
        <v>3648</v>
      </c>
      <c r="M28" s="27">
        <f>SUBTOTAL(109,tblDespesas[NOV])</f>
        <v>0</v>
      </c>
      <c r="N28" s="27">
        <f>SUBTOTAL(109,tblDespesas[DEZ])</f>
        <v>0</v>
      </c>
      <c r="O28" s="27">
        <f>SUBTOTAL(109,tblDespesas[TOTAL NO ANO])</f>
        <v>36709</v>
      </c>
      <c r="P28" s="24"/>
    </row>
    <row r="29" spans="1:16" ht="21" customHeight="1" x14ac:dyDescent="0.2">
      <c r="B29" s="12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15"/>
    </row>
  </sheetData>
  <mergeCells count="1">
    <mergeCell ref="B12:P12"/>
  </mergeCells>
  <printOptions horizontalCentered="1"/>
  <pageMargins left="0.25" right="0.25" top="0.75" bottom="0.75" header="0.3" footer="0.3"/>
  <pageSetup paperSize="9" fitToHeight="0" orientation="landscape" r:id="rId1"/>
  <headerFooter differentFirst="1">
    <oddFooter>Página &amp;P de &amp;N</oddFooter>
  </headerFooter>
  <drawing r:id="rId2"/>
  <tableParts count="3">
    <tablePart r:id="rId3"/>
    <tablePart r:id="rId4"/>
    <tablePart r:id="rId5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high="1" low="1" negative="1" xr2:uid="{00000000-0003-0000-0000-000005000000}">
          <x14:colorSeries theme="5" tint="0.39997558519241921"/>
          <x14:colorNegative theme="0" tint="-0.499984740745262"/>
          <x14:colorAxis rgb="FF000000"/>
          <x14:colorMarkers theme="5"/>
          <x14:colorFirst rgb="FFD00000"/>
          <x14:colorLast rgb="FFD00000"/>
          <x14:colorHigh theme="7"/>
          <x14:colorLow rgb="FFD00000"/>
          <x14:sparklines>
            <x14:sparkline>
              <xm:f>'Orçamento familiar'!C8:N8</xm:f>
              <xm:sqref>P8</xm:sqref>
            </x14:sparkline>
            <x14:sparkline>
              <xm:f>'Orçamento familiar'!C9:N9</xm:f>
              <xm:sqref>P9</xm:sqref>
            </x14:sparkline>
            <x14:sparkline>
              <xm:f>'Orçamento familiar'!C10:N10</xm:f>
              <xm:sqref>P10</xm:sqref>
            </x14:sparkline>
          </x14:sparklines>
        </x14:sparklineGroup>
        <x14:sparklineGroup type="column" displayEmptyCellsAs="gap" high="1" xr2:uid="{00000000-0003-0000-0000-000004000000}">
          <x14:colorSeries theme="5"/>
          <x14:colorNegative rgb="FFD00000"/>
          <x14:colorAxis rgb="FF000000"/>
          <x14:colorMarkers rgb="FFD00000"/>
          <x14:colorFirst rgb="FFD00000"/>
          <x14:colorLast rgb="FFD00000"/>
          <x14:colorHigh rgb="FFFF0000"/>
          <x14:colorLow rgb="FFD00000"/>
          <x14:sparklines>
            <x14:sparkline>
              <xm:f>'Orçamento familiar'!C5:N5</xm:f>
              <xm:sqref>P5</xm:sqref>
            </x14:sparkline>
          </x14:sparklines>
        </x14:sparklineGroup>
        <x14:sparklineGroup type="column" displayEmptyCellsAs="gap" high="1" low="1" xr2:uid="{00000000-0003-0000-0000-000003000000}">
          <x14:colorSeries theme="5"/>
          <x14:colorNegative rgb="FFFFB620"/>
          <x14:colorAxis rgb="FF000000"/>
          <x14:colorMarkers rgb="FFD70077"/>
          <x14:colorFirst rgb="FF777777"/>
          <x14:colorLast rgb="FF359CEB"/>
          <x14:colorHigh rgb="FFFF0000"/>
          <x14:colorLow rgb="FF92D050"/>
          <x14:sparklines>
            <x14:sparkline>
              <xm:f>'[1]Family Budget'!C28:N28</xm:f>
              <xm:sqref>P29</xm:sqref>
            </x14:sparkline>
          </x14:sparklines>
        </x14:sparklineGroup>
        <x14:sparklineGroup displayEmptyCellsAs="gap" markers="1" high="1" low="1" negative="1" xr2:uid="{00000000-0003-0000-0000-000002000000}">
          <x14:colorSeries theme="5" tint="0.39997558519241921"/>
          <x14:colorNegative theme="0" tint="-0.499984740745262"/>
          <x14:colorAxis rgb="FF000000"/>
          <x14:colorMarkers theme="5"/>
          <x14:colorFirst rgb="FFD00000"/>
          <x14:colorLast rgb="FFD00000"/>
          <x14:colorHigh theme="5"/>
          <x14:colorLow rgb="FFFF0000"/>
          <x14:sparklines>
            <x14:sparkline>
              <xm:f>'Orçamento familiar'!C14:N14</xm:f>
              <xm:sqref>P14</xm:sqref>
            </x14:sparkline>
            <x14:sparkline>
              <xm:f>'Orçamento familiar'!C15:N15</xm:f>
              <xm:sqref>P15</xm:sqref>
            </x14:sparkline>
            <x14:sparkline>
              <xm:f>'Orçamento familiar'!C16:N16</xm:f>
              <xm:sqref>P16</xm:sqref>
            </x14:sparkline>
            <x14:sparkline>
              <xm:f>'Orçamento familiar'!C17:N17</xm:f>
              <xm:sqref>P17</xm:sqref>
            </x14:sparkline>
            <x14:sparkline>
              <xm:f>'Orçamento familiar'!C18:N18</xm:f>
              <xm:sqref>P18</xm:sqref>
            </x14:sparkline>
            <x14:sparkline>
              <xm:f>'Orçamento familiar'!C19:N19</xm:f>
              <xm:sqref>P19</xm:sqref>
            </x14:sparkline>
            <x14:sparkline>
              <xm:f>'Orçamento familiar'!C20:N20</xm:f>
              <xm:sqref>P20</xm:sqref>
            </x14:sparkline>
            <x14:sparkline>
              <xm:f>'Orçamento familiar'!C21:N21</xm:f>
              <xm:sqref>P21</xm:sqref>
            </x14:sparkline>
            <x14:sparkline>
              <xm:f>'Orçamento familiar'!C22:N22</xm:f>
              <xm:sqref>P22</xm:sqref>
            </x14:sparkline>
            <x14:sparkline>
              <xm:f>'Orçamento familiar'!C23:N23</xm:f>
              <xm:sqref>P23</xm:sqref>
            </x14:sparkline>
            <x14:sparkline>
              <xm:f>'Orçamento familiar'!C24:N24</xm:f>
              <xm:sqref>P24</xm:sqref>
            </x14:sparkline>
            <x14:sparkline>
              <xm:f>'Orçamento familiar'!C25:N25</xm:f>
              <xm:sqref>P25</xm:sqref>
            </x14:sparkline>
            <x14:sparkline>
              <xm:f>'Orçamento familiar'!C26:N26</xm:f>
              <xm:sqref>P26</xm:sqref>
            </x14:sparkline>
            <x14:sparkline>
              <xm:f>'Orçamento familiar'!C27:N27</xm:f>
              <xm:sqref>P27</xm:sqref>
            </x14:sparkline>
          </x14:sparklines>
        </x14:sparklineGroup>
        <x14:sparklineGroup type="column" displayEmptyCellsAs="gap" high="1" xr2:uid="{00000000-0003-0000-0000-000001000000}">
          <x14:colorSeries theme="5"/>
          <x14:colorNegative rgb="FFD00000"/>
          <x14:colorAxis rgb="FF000000"/>
          <x14:colorMarkers rgb="FFD00000"/>
          <x14:colorFirst rgb="FFD00000"/>
          <x14:colorLast rgb="FFD00000"/>
          <x14:colorHigh rgb="FFFF0000"/>
          <x14:colorLow rgb="FFD00000"/>
          <x14:sparklines>
            <x14:sparkline>
              <xm:f>'Orçamento familiar'!C11:N11</xm:f>
              <xm:sqref>P11</xm:sqref>
            </x14:sparkline>
          </x14:sparklines>
        </x14:sparklineGroup>
        <x14:sparklineGroup type="column" displayEmptyCellsAs="gap" high="1" xr2:uid="{00000000-0003-0000-0000-000000000000}">
          <x14:colorSeries theme="5"/>
          <x14:colorNegative rgb="FFD00000"/>
          <x14:colorAxis rgb="FF000000"/>
          <x14:colorMarkers rgb="FFD00000"/>
          <x14:colorFirst rgb="FFD00000"/>
          <x14:colorLast rgb="FFD00000"/>
          <x14:colorHigh rgb="FFFF0000"/>
          <x14:colorLow rgb="FFD00000"/>
          <x14:sparklines>
            <x14:sparkline>
              <xm:f>'Orçamento familiar'!C28:N28</xm:f>
              <xm:sqref>P28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2057737089D604C8995D725789FFFFD0400C05BDBFCDB0BE84BA6AEC1D1A4F5E4CE" ma:contentTypeVersion="56" ma:contentTypeDescription="Create a new document." ma:contentTypeScope="" ma:versionID="c5c786f17e9890b7d2875e0bb647f603">
  <xsd:schema xmlns:xsd="http://www.w3.org/2001/XMLSchema" xmlns:xs="http://www.w3.org/2001/XMLSchema" xmlns:p="http://schemas.microsoft.com/office/2006/metadata/properties" xmlns:ns2="e5d022ff-4ce9-4922-b5a4-f245e35e2aac" targetNamespace="http://schemas.microsoft.com/office/2006/metadata/properties" ma:root="true" ma:fieldsID="3dddc4782ba87b44f6678511fd2b89e9" ns2:_="">
    <xsd:import namespace="e5d022ff-4ce9-4922-b5a4-f245e35e2aac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022ff-4ce9-4922-b5a4-f245e35e2aac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lockPublish" ma:index="12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3" nillable="true" ma:displayName="Bug Number" ma:default="" ma:internalName="BugNumber" ma:readOnly="false">
      <xsd:simpleType>
        <xsd:restriction base="dms:Text"/>
      </xsd:simpleType>
    </xsd:element>
    <xsd:element name="CampaignTagsTaxHTField0" ma:index="15" nillable="true" ma:taxonomy="true" ma:internalName="CampaignTagsTaxHTField0" ma:taxonomyFieldName="CampaignTags" ma:displayName="Campaigns" ma:readOnly="false" ma:default="" ma:fieldId="{ae2f8e70-a23c-4d77-9ad6-ea38e2352880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6" nillable="true" ma:displayName="Client Viewer" ma:default="" ma:internalName="TPClientViewer">
      <xsd:simpleType>
        <xsd:restriction base="dms:Text"/>
      </xsd:simpleType>
    </xsd:element>
    <xsd:element name="ClipArtFilename" ma:index="17" nillable="true" ma:displayName="Clip Art Name" ma:default="" ma:internalName="ClipArtFilename" ma:readOnly="false">
      <xsd:simpleType>
        <xsd:restriction base="dms:Text"/>
      </xsd:simpleType>
    </xsd:element>
    <xsd:element name="TPCommandLine" ma:index="18" nillable="true" ma:displayName="Command Line" ma:default="" ma:internalName="TPCommandLine">
      <xsd:simpleType>
        <xsd:restriction base="dms:Text"/>
      </xsd:simpleType>
    </xsd:element>
    <xsd:element name="TPComponent" ma:index="19" nillable="true" ma:displayName="Component" ma:default="" ma:internalName="TPComponent">
      <xsd:simpleType>
        <xsd:restriction base="dms:Text"/>
      </xsd:simpleType>
    </xsd:element>
    <xsd:element name="ContentItem" ma:index="20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2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5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6" nillable="true" ma:displayName="CSX Submission Market" ma:default="" ma:list="{5E053CDA-25E6-45C3-8DB3-AEDB8C2D0B9A}" ma:internalName="CSXSubmissionMarket" ma:readOnly="false" ma:showField="MarketName" ma:web="e5d022ff-4ce9-4922-b5a4-f245e35e2aac">
      <xsd:simpleType>
        <xsd:restriction base="dms:Lookup"/>
      </xsd:simpleType>
    </xsd:element>
    <xsd:element name="CSXUpdate" ma:index="27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8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29" nillable="true" ma:displayName="Deleted?" ma:default="" ma:internalName="IsDeleted" ma:readOnly="false">
      <xsd:simpleType>
        <xsd:restriction base="dms:Boolean"/>
      </xsd:simpleType>
    </xsd:element>
    <xsd:element name="APDescription" ma:index="30" nillable="true" ma:displayName="Description" ma:default="" ma:internalName="APDescription" ma:readOnly="false">
      <xsd:simpleType>
        <xsd:restriction base="dms:Note"/>
      </xsd:simpleType>
    </xsd:element>
    <xsd:element name="DirectSourceMarket" ma:index="31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2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3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4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5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6" nillable="true" ma:displayName="Editorial Tags" ma:default="" ma:internalName="EditorialTags">
      <xsd:simpleType>
        <xsd:restriction base="dms:Unknown"/>
      </xsd:simpleType>
    </xsd:element>
    <xsd:element name="TPExecutable" ma:index="37" nillable="true" ma:displayName="Executable" ma:default="" ma:internalName="TPExecutable">
      <xsd:simpleType>
        <xsd:restriction base="dms:Text"/>
      </xsd:simpleType>
    </xsd:element>
    <xsd:element name="FeatureTagsTaxHTField0" ma:index="39" nillable="true" ma:taxonomy="true" ma:internalName="FeatureTagsTaxHTField0" ma:taxonomyFieldName="FeatureTags" ma:displayName="Features" ma:readOnly="false" ma:default="" ma:fieldId="{0e79027b-5c14-42ce-a448-02002c169e4a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0" nillable="true" ma:displayName="Friendly Name" ma:default="" ma:internalName="TPFriendlyName">
      <xsd:simpleType>
        <xsd:restriction base="dms:Text"/>
      </xsd:simpleType>
    </xsd:element>
    <xsd:element name="FriendlyTitle" ma:index="41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2" nillable="true" ma:displayName="Generate Images?" ma:default="true" ma:internalName="PrimaryImageGen">
      <xsd:simpleType>
        <xsd:restriction base="dms:Boolean"/>
      </xsd:simpleType>
    </xsd:element>
    <xsd:element name="HandoffToMSDN" ma:index="43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4" nillable="true" ma:displayName="InProjectListLookup" ma:list="{E1DF242F-2A85-4892-885C-E072ACF78A23}" ma:internalName="InProjectListLookup" ma:readOnly="true" ma:showField="InProjectList" ma:web="e5d022ff-4ce9-4922-b5a4-f245e35e2a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5" nillable="true" ma:displayName="Install Location" ma:default="" ma:internalName="TPInstallLocation">
      <xsd:simpleType>
        <xsd:restriction base="dms:Text"/>
      </xsd:simpleType>
    </xsd:element>
    <xsd:element name="InternalTagsTaxHTField0" ma:index="47" nillable="true" ma:taxonomy="true" ma:internalName="InternalTagsTaxHTField0" ma:taxonomyFieldName="InternalTags" ma:displayName="Internal Tags" ma:readOnly="false" ma:default="" ma:fieldId="{e822bdd4-da07-482e-8962-d405657c171a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8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49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0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1" nillable="true" ma:displayName="Last Complete Version Lookup" ma:default="" ma:list="{E1DF242F-2A85-4892-885C-E072ACF78A23}" ma:internalName="LastCompleteVersionLookup" ma:readOnly="true" ma:showField="LastCompleteVersion" ma:web="e5d022ff-4ce9-4922-b5a4-f245e35e2a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2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3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4" nillable="true" ma:displayName="Last Preview Attempt Error" ma:default="" ma:list="{E1DF242F-2A85-4892-885C-E072ACF78A23}" ma:internalName="LastPreviewErrorLookup" ma:readOnly="true" ma:showField="LastPreviewError" ma:web="e5d022ff-4ce9-4922-b5a4-f245e35e2a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5" nillable="true" ma:displayName="Last Preview Attempt Result" ma:default="" ma:list="{E1DF242F-2A85-4892-885C-E072ACF78A23}" ma:internalName="LastPreviewResultLookup" ma:readOnly="true" ma:showField="LastPreviewResult" ma:web="e5d022ff-4ce9-4922-b5a4-f245e35e2a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6" nillable="true" ma:displayName="Last Preview Attempted On" ma:default="" ma:list="{E1DF242F-2A85-4892-885C-E072ACF78A23}" ma:internalName="LastPreviewAttemptDateLookup" ma:readOnly="true" ma:showField="LastPreviewAttemptDate" ma:web="e5d022ff-4ce9-4922-b5a4-f245e35e2a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7" nillable="true" ma:displayName="Last Previewed By" ma:default="" ma:list="{E1DF242F-2A85-4892-885C-E072ACF78A23}" ma:internalName="LastPreviewedByLookup" ma:readOnly="true" ma:showField="LastPreviewedBy" ma:web="e5d022ff-4ce9-4922-b5a4-f245e35e2a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8" nillable="true" ma:displayName="Last Previewed Date" ma:default="" ma:list="{E1DF242F-2A85-4892-885C-E072ACF78A23}" ma:internalName="LastPreviewTimeLookup" ma:readOnly="true" ma:showField="LastPreviewTime" ma:web="e5d022ff-4ce9-4922-b5a4-f245e35e2a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59" nillable="true" ma:displayName="Last Previewed Version" ma:default="" ma:list="{E1DF242F-2A85-4892-885C-E072ACF78A23}" ma:internalName="LastPreviewVersionLookup" ma:readOnly="true" ma:showField="LastPreviewVersion" ma:web="e5d022ff-4ce9-4922-b5a4-f245e35e2a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0" nillable="true" ma:displayName="Last Publish Attempt Error" ma:default="" ma:list="{E1DF242F-2A85-4892-885C-E072ACF78A23}" ma:internalName="LastPublishErrorLookup" ma:readOnly="true" ma:showField="LastPublishError" ma:web="e5d022ff-4ce9-4922-b5a4-f245e35e2a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1" nillable="true" ma:displayName="Last Publish Attempt Result" ma:default="" ma:list="{E1DF242F-2A85-4892-885C-E072ACF78A23}" ma:internalName="LastPublishResultLookup" ma:readOnly="true" ma:showField="LastPublishResult" ma:web="e5d022ff-4ce9-4922-b5a4-f245e35e2a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2" nillable="true" ma:displayName="Last Publish Attempted On" ma:default="" ma:list="{E1DF242F-2A85-4892-885C-E072ACF78A23}" ma:internalName="LastPublishAttemptDateLookup" ma:readOnly="true" ma:showField="LastPublishAttemptDate" ma:web="e5d022ff-4ce9-4922-b5a4-f245e35e2a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3" nillable="true" ma:displayName="Last Published By" ma:default="" ma:list="{E1DF242F-2A85-4892-885C-E072ACF78A23}" ma:internalName="LastPublishedByLookup" ma:readOnly="true" ma:showField="LastPublishedBy" ma:web="e5d022ff-4ce9-4922-b5a4-f245e35e2a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4" nillable="true" ma:displayName="Last Published Date" ma:default="" ma:list="{E1DF242F-2A85-4892-885C-E072ACF78A23}" ma:internalName="LastPublishTimeLookup" ma:readOnly="true" ma:showField="LastPublishTime" ma:web="e5d022ff-4ce9-4922-b5a4-f245e35e2a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5" nillable="true" ma:displayName="Last Published Version" ma:default="" ma:list="{E1DF242F-2A85-4892-885C-E072ACF78A23}" ma:internalName="LastPublishVersionLookup" ma:readOnly="true" ma:showField="LastPublishVersion" ma:web="e5d022ff-4ce9-4922-b5a4-f245e35e2a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6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7" nillable="true" ma:displayName="Legacy Data" ma:default="" ma:internalName="LegacyData" ma:readOnly="false">
      <xsd:simpleType>
        <xsd:restriction base="dms:Note"/>
      </xsd:simpleType>
    </xsd:element>
    <xsd:element name="TPLaunchHelpLink" ma:index="68" nillable="true" ma:displayName="Link to Launch Help Topic" ma:default="" ma:internalName="TPLaunchHelpLink">
      <xsd:simpleType>
        <xsd:restriction base="dms:Text"/>
      </xsd:simpleType>
    </xsd:element>
    <xsd:element name="LocComments" ma:index="69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0" nillable="true" ma:displayName="Loc Last Loc Attempt Version" ma:default="" ma:list="{D8789D1B-66E7-4538-930C-3B8C6A9D68AA}" ma:internalName="LocLastLocAttemptVersionLookup" ma:readOnly="false" ma:showField="LastLocAttemptVersion" ma:web="e5d022ff-4ce9-4922-b5a4-f245e35e2aac">
      <xsd:simpleType>
        <xsd:restriction base="dms:Lookup"/>
      </xsd:simpleType>
    </xsd:element>
    <xsd:element name="LocLastLocAttemptVersionTypeLookup" ma:index="71" nillable="true" ma:displayName="Loc Last Loc Attempt Version Type" ma:default="" ma:list="{D8789D1B-66E7-4538-930C-3B8C6A9D68AA}" ma:internalName="LocLastLocAttemptVersionTypeLookup" ma:readOnly="true" ma:showField="LastLocAttemptVersionType" ma:web="e5d022ff-4ce9-4922-b5a4-f245e35e2aac">
      <xsd:simpleType>
        <xsd:restriction base="dms:Lookup"/>
      </xsd:simpleType>
    </xsd:element>
    <xsd:element name="LocManualTestRequired" ma:index="72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3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4" nillable="true" ma:displayName="Loc New Published Version Lookup" ma:default="" ma:list="{D8789D1B-66E7-4538-930C-3B8C6A9D68AA}" ma:internalName="LocNewPublishedVersionLookup" ma:readOnly="true" ma:showField="NewPublishedVersion" ma:web="e5d022ff-4ce9-4922-b5a4-f245e35e2aac">
      <xsd:simpleType>
        <xsd:restriction base="dms:Lookup"/>
      </xsd:simpleType>
    </xsd:element>
    <xsd:element name="LocOverallHandbackStatusLookup" ma:index="75" nillable="true" ma:displayName="Loc Overall Handback Status" ma:default="" ma:list="{D8789D1B-66E7-4538-930C-3B8C6A9D68AA}" ma:internalName="LocOverallHandbackStatusLookup" ma:readOnly="true" ma:showField="OverallHandbackStatus" ma:web="e5d022ff-4ce9-4922-b5a4-f245e35e2aac">
      <xsd:simpleType>
        <xsd:restriction base="dms:Lookup"/>
      </xsd:simpleType>
    </xsd:element>
    <xsd:element name="LocOverallLocStatusLookup" ma:index="76" nillable="true" ma:displayName="Loc Overall Localize Status" ma:default="" ma:list="{D8789D1B-66E7-4538-930C-3B8C6A9D68AA}" ma:internalName="LocOverallLocStatusLookup" ma:readOnly="true" ma:showField="OverallLocStatus" ma:web="e5d022ff-4ce9-4922-b5a4-f245e35e2aac">
      <xsd:simpleType>
        <xsd:restriction base="dms:Lookup"/>
      </xsd:simpleType>
    </xsd:element>
    <xsd:element name="LocOverallPreviewStatusLookup" ma:index="77" nillable="true" ma:displayName="Loc Overall Preview Status" ma:default="" ma:list="{D8789D1B-66E7-4538-930C-3B8C6A9D68AA}" ma:internalName="LocOverallPreviewStatusLookup" ma:readOnly="true" ma:showField="OverallPreviewStatus" ma:web="e5d022ff-4ce9-4922-b5a4-f245e35e2aac">
      <xsd:simpleType>
        <xsd:restriction base="dms:Lookup"/>
      </xsd:simpleType>
    </xsd:element>
    <xsd:element name="LocOverallPublishStatusLookup" ma:index="78" nillable="true" ma:displayName="Loc Overall Publish Status" ma:default="" ma:list="{D8789D1B-66E7-4538-930C-3B8C6A9D68AA}" ma:internalName="LocOverallPublishStatusLookup" ma:readOnly="true" ma:showField="OverallPublishStatus" ma:web="e5d022ff-4ce9-4922-b5a4-f245e35e2aac">
      <xsd:simpleType>
        <xsd:restriction base="dms:Lookup"/>
      </xsd:simpleType>
    </xsd:element>
    <xsd:element name="IntlLocPriority" ma:index="79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0" nillable="true" ma:displayName="Loc Processed For Handoffs" ma:default="" ma:list="{D8789D1B-66E7-4538-930C-3B8C6A9D68AA}" ma:internalName="LocProcessedForHandoffsLookup" ma:readOnly="true" ma:showField="ProcessedForHandoffs" ma:web="e5d022ff-4ce9-4922-b5a4-f245e35e2aac">
      <xsd:simpleType>
        <xsd:restriction base="dms:Lookup"/>
      </xsd:simpleType>
    </xsd:element>
    <xsd:element name="LocProcessedForMarketsLookup" ma:index="81" nillable="true" ma:displayName="Loc Processed For Markets" ma:default="" ma:list="{D8789D1B-66E7-4538-930C-3B8C6A9D68AA}" ma:internalName="LocProcessedForMarketsLookup" ma:readOnly="true" ma:showField="ProcessedForMarkets" ma:web="e5d022ff-4ce9-4922-b5a4-f245e35e2aac">
      <xsd:simpleType>
        <xsd:restriction base="dms:Lookup"/>
      </xsd:simpleType>
    </xsd:element>
    <xsd:element name="LocPublishedDependentAssetsLookup" ma:index="82" nillable="true" ma:displayName="Loc Published Dependent Assets" ma:default="" ma:list="{D8789D1B-66E7-4538-930C-3B8C6A9D68AA}" ma:internalName="LocPublishedDependentAssetsLookup" ma:readOnly="true" ma:showField="PublishedDependentAssets" ma:web="e5d022ff-4ce9-4922-b5a4-f245e35e2aac">
      <xsd:simpleType>
        <xsd:restriction base="dms:Lookup"/>
      </xsd:simpleType>
    </xsd:element>
    <xsd:element name="LocPublishedLinkedAssetsLookup" ma:index="83" nillable="true" ma:displayName="Loc Published Linked Assets" ma:default="" ma:list="{D8789D1B-66E7-4538-930C-3B8C6A9D68AA}" ma:internalName="LocPublishedLinkedAssetsLookup" ma:readOnly="true" ma:showField="PublishedLinkedAssets" ma:web="e5d022ff-4ce9-4922-b5a4-f245e35e2aac">
      <xsd:simpleType>
        <xsd:restriction base="dms:Lookup"/>
      </xsd:simpleType>
    </xsd:element>
    <xsd:element name="LocRecommendedHandoff" ma:index="84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6" nillable="true" ma:taxonomy="true" ma:internalName="LocalizationTagsTaxHTField0" ma:taxonomyFieldName="LocalizationTags" ma:displayName="Localization Tags" ma:readOnly="false" ma:default="" ma:fieldId="{63236a87-6c6d-4a5b-9fe1-c805ecae0bb8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7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8" nillable="true" ma:displayName="Manager" ma:hidden="true" ma:internalName="Manager" ma:readOnly="false">
      <xsd:simpleType>
        <xsd:restriction base="dms:Text"/>
      </xsd:simpleType>
    </xsd:element>
    <xsd:element name="Markets" ma:index="89" nillable="true" ma:displayName="Markets" ma:default="" ma:description="Leave blank to show in all markets" ma:list="{5E053CDA-25E6-45C3-8DB3-AEDB8C2D0B9A}" ma:internalName="Markets" ma:readOnly="false" ma:showField="MarketName" ma:web="e5d022ff-4ce9-4922-b5a4-f245e35e2a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0" nillable="true" ma:displayName="Milestone" ma:default="" ma:internalName="Milestone" ma:readOnly="false">
      <xsd:simpleType>
        <xsd:restriction base="dms:Unknown"/>
      </xsd:simpleType>
    </xsd:element>
    <xsd:element name="TPNamespace" ma:index="93" nillable="true" ma:displayName="Namespace" ma:default="" ma:internalName="TPNamespace">
      <xsd:simpleType>
        <xsd:restriction base="dms:Text"/>
      </xsd:simpleType>
    </xsd:element>
    <xsd:element name="NumericId" ma:index="94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5" nillable="true" ma:displayName="NumOfRatings" ma:default="" ma:list="{E1DF242F-2A85-4892-885C-E072ACF78A23}" ma:internalName="NumOfRatingsLookup" ma:readOnly="true" ma:showField="NumOfRatings" ma:web="e5d022ff-4ce9-4922-b5a4-f245e35e2a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6" nillable="true" ma:displayName="OOCacheId" ma:internalName="OOCacheId" ma:readOnly="false">
      <xsd:simpleType>
        <xsd:restriction base="dms:Text"/>
      </xsd:simpleType>
    </xsd:element>
    <xsd:element name="OpenTemplate" ma:index="97" nillable="true" ma:displayName="Open Template" ma:default="true" ma:internalName="OpenTemplate">
      <xsd:simpleType>
        <xsd:restriction base="dms:Boolean"/>
      </xsd:simpleType>
    </xsd:element>
    <xsd:element name="OriginAsset" ma:index="98" nillable="true" ma:displayName="Origin Asset" ma:default="" ma:internalName="OriginAsset" ma:readOnly="false">
      <xsd:simpleType>
        <xsd:restriction base="dms:Text"/>
      </xsd:simpleType>
    </xsd:element>
    <xsd:element name="OriginalRelease" ma:index="99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0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1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2" nillable="true" ma:displayName="Parent Asset Id" ma:default="" ma:internalName="ParentAssetId" ma:readOnly="false">
      <xsd:simpleType>
        <xsd:restriction base="dms:Text"/>
      </xsd:simpleType>
    </xsd:element>
    <xsd:element name="PlannedPubDate" ma:index="103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4" nillable="true" ma:displayName="Policheck Words" ma:default="" ma:internalName="PolicheckWords" ma:readOnly="false">
      <xsd:simpleType>
        <xsd:restriction base="dms:Text"/>
      </xsd:simpleType>
    </xsd:element>
    <xsd:element name="BusinessGroup" ma:index="105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6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7" nillable="true" ma:displayName="Provider" ma:default="" ma:internalName="Provider" ma:readOnly="false">
      <xsd:simpleType>
        <xsd:restriction base="dms:Unknown"/>
      </xsd:simpleType>
    </xsd:element>
    <xsd:element name="Providers" ma:index="108" nillable="true" ma:displayName="Providers" ma:default="" ma:internalName="Providers">
      <xsd:simpleType>
        <xsd:restriction base="dms:Unknown"/>
      </xsd:simpleType>
    </xsd:element>
    <xsd:element name="PublishStatusLookup" ma:index="109" nillable="true" ma:displayName="Publish Status" ma:default="" ma:list="{E1DF242F-2A85-4892-885C-E072ACF78A23}" ma:internalName="PublishStatusLookup" ma:readOnly="false" ma:showField="PublishStatus" ma:web="e5d022ff-4ce9-4922-b5a4-f245e35e2a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0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1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2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4" nillable="true" ma:taxonomy="true" ma:internalName="ScenarioTagsTaxHTField0" ma:taxonomyFieldName="ScenarioTags" ma:displayName="Scenarios" ma:readOnly="false" ma:default="" ma:fieldId="{67a15031-dfad-40a3-960d-7cc941d4a986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6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7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8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19" nillable="true" ma:displayName="Submitter ID" ma:default="" ma:internalName="SubmitterId" ma:readOnly="false">
      <xsd:simpleType>
        <xsd:restriction base="dms:Text"/>
      </xsd:simpleType>
    </xsd:element>
    <xsd:element name="TaxCatchAll" ma:index="120" nillable="true" ma:displayName="Taxonomy Catch All Column" ma:hidden="true" ma:list="{2f397b98-bdf6-47da-a1ac-484548f5e091}" ma:internalName="TaxCatchAll" ma:showField="CatchAllData" ma:web="e5d022ff-4ce9-4922-b5a4-f245e35e2a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1" nillable="true" ma:displayName="Taxonomy Catch All Column1" ma:hidden="true" ma:list="{2f397b98-bdf6-47da-a1ac-484548f5e091}" ma:internalName="TaxCatchAllLabel" ma:readOnly="true" ma:showField="CatchAllDataLabel" ma:web="e5d022ff-4ce9-4922-b5a4-f245e35e2a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2" nillable="true" ma:displayName="Template Status" ma:default="" ma:internalName="TemplateStatus">
      <xsd:simpleType>
        <xsd:restriction base="dms:Unknown"/>
      </xsd:simpleType>
    </xsd:element>
    <xsd:element name="TemplateTemplateType" ma:index="123" nillable="true" ma:displayName="Template Type" ma:default="" ma:internalName="TemplateTemplateType">
      <xsd:simpleType>
        <xsd:restriction base="dms:Unknown"/>
      </xsd:simpleType>
    </xsd:element>
    <xsd:element name="ThumbnailAssetId" ma:index="124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5" nillable="true" ma:displayName="Times Cloned" ma:default="" ma:internalName="TimesCloned" ma:readOnly="false">
      <xsd:simpleType>
        <xsd:restriction base="dms:Number"/>
      </xsd:simpleType>
    </xsd:element>
    <xsd:element name="TrustLevel" ma:index="127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8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29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0" nillable="true" ma:displayName="UA Notes" ma:default="" ma:internalName="UANotes" ma:readOnly="false">
      <xsd:simpleType>
        <xsd:restriction base="dms:Note"/>
      </xsd:simpleType>
    </xsd:element>
    <xsd:element name="TPAppVersion" ma:index="131" nillable="true" ma:displayName="Version" ma:default="" ma:internalName="TPAppVersion">
      <xsd:simpleType>
        <xsd:restriction base="dms:Text"/>
      </xsd:simpleType>
    </xsd:element>
    <xsd:element name="VoteCount" ma:index="132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2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e5d022ff-4ce9-4922-b5a4-f245e35e2aac" xsi:nil="true"/>
    <AssetExpire xmlns="e5d022ff-4ce9-4922-b5a4-f245e35e2aac">2029-01-01T08:00:00+00:00</AssetExpire>
    <CampaignTagsTaxHTField0 xmlns="e5d022ff-4ce9-4922-b5a4-f245e35e2aac">
      <Terms xmlns="http://schemas.microsoft.com/office/infopath/2007/PartnerControls"/>
    </CampaignTagsTaxHTField0>
    <IntlLangReviewDate xmlns="e5d022ff-4ce9-4922-b5a4-f245e35e2aac" xsi:nil="true"/>
    <TPFriendlyName xmlns="e5d022ff-4ce9-4922-b5a4-f245e35e2aac" xsi:nil="true"/>
    <IntlLangReview xmlns="e5d022ff-4ce9-4922-b5a4-f245e35e2aac">false</IntlLangReview>
    <LocLastLocAttemptVersionLookup xmlns="e5d022ff-4ce9-4922-b5a4-f245e35e2aac">845871</LocLastLocAttemptVersionLookup>
    <PolicheckWords xmlns="e5d022ff-4ce9-4922-b5a4-f245e35e2aac" xsi:nil="true"/>
    <SubmitterId xmlns="e5d022ff-4ce9-4922-b5a4-f245e35e2aac" xsi:nil="true"/>
    <AcquiredFrom xmlns="e5d022ff-4ce9-4922-b5a4-f245e35e2aac">Internal MS</AcquiredFrom>
    <EditorialStatus xmlns="e5d022ff-4ce9-4922-b5a4-f245e35e2aac" xsi:nil="true"/>
    <Markets xmlns="e5d022ff-4ce9-4922-b5a4-f245e35e2aac"/>
    <OriginAsset xmlns="e5d022ff-4ce9-4922-b5a4-f245e35e2aac" xsi:nil="true"/>
    <AssetStart xmlns="e5d022ff-4ce9-4922-b5a4-f245e35e2aac">2012-06-28T22:26:37+00:00</AssetStart>
    <FriendlyTitle xmlns="e5d022ff-4ce9-4922-b5a4-f245e35e2aac" xsi:nil="true"/>
    <MarketSpecific xmlns="e5d022ff-4ce9-4922-b5a4-f245e35e2aac">false</MarketSpecific>
    <TPNamespace xmlns="e5d022ff-4ce9-4922-b5a4-f245e35e2aac" xsi:nil="true"/>
    <PublishStatusLookup xmlns="e5d022ff-4ce9-4922-b5a4-f245e35e2aac">
      <Value>452460</Value>
    </PublishStatusLookup>
    <APAuthor xmlns="e5d022ff-4ce9-4922-b5a4-f245e35e2aac">
      <UserInfo>
        <DisplayName/>
        <AccountId>2566</AccountId>
        <AccountType/>
      </UserInfo>
    </APAuthor>
    <TPCommandLine xmlns="e5d022ff-4ce9-4922-b5a4-f245e35e2aac" xsi:nil="true"/>
    <IntlLangReviewer xmlns="e5d022ff-4ce9-4922-b5a4-f245e35e2aac" xsi:nil="true"/>
    <OpenTemplate xmlns="e5d022ff-4ce9-4922-b5a4-f245e35e2aac">true</OpenTemplate>
    <CSXSubmissionDate xmlns="e5d022ff-4ce9-4922-b5a4-f245e35e2aac" xsi:nil="true"/>
    <TaxCatchAll xmlns="e5d022ff-4ce9-4922-b5a4-f245e35e2aac"/>
    <Manager xmlns="e5d022ff-4ce9-4922-b5a4-f245e35e2aac" xsi:nil="true"/>
    <NumericId xmlns="e5d022ff-4ce9-4922-b5a4-f245e35e2aac" xsi:nil="true"/>
    <ParentAssetId xmlns="e5d022ff-4ce9-4922-b5a4-f245e35e2aac" xsi:nil="true"/>
    <OriginalSourceMarket xmlns="e5d022ff-4ce9-4922-b5a4-f245e35e2aac">english</OriginalSourceMarket>
    <ApprovalStatus xmlns="e5d022ff-4ce9-4922-b5a4-f245e35e2aac">InProgress</ApprovalStatus>
    <TPComponent xmlns="e5d022ff-4ce9-4922-b5a4-f245e35e2aac" xsi:nil="true"/>
    <EditorialTags xmlns="e5d022ff-4ce9-4922-b5a4-f245e35e2aac" xsi:nil="true"/>
    <TPExecutable xmlns="e5d022ff-4ce9-4922-b5a4-f245e35e2aac" xsi:nil="true"/>
    <TPLaunchHelpLink xmlns="e5d022ff-4ce9-4922-b5a4-f245e35e2aac" xsi:nil="true"/>
    <LocComments xmlns="e5d022ff-4ce9-4922-b5a4-f245e35e2aac" xsi:nil="true"/>
    <LocRecommendedHandoff xmlns="e5d022ff-4ce9-4922-b5a4-f245e35e2aac" xsi:nil="true"/>
    <SourceTitle xmlns="e5d022ff-4ce9-4922-b5a4-f245e35e2aac" xsi:nil="true"/>
    <CSXUpdate xmlns="e5d022ff-4ce9-4922-b5a4-f245e35e2aac">false</CSXUpdate>
    <IntlLocPriority xmlns="e5d022ff-4ce9-4922-b5a4-f245e35e2aac" xsi:nil="true"/>
    <UAProjectedTotalWords xmlns="e5d022ff-4ce9-4922-b5a4-f245e35e2aac" xsi:nil="true"/>
    <AssetType xmlns="e5d022ff-4ce9-4922-b5a4-f245e35e2aac" xsi:nil="true"/>
    <MachineTranslated xmlns="e5d022ff-4ce9-4922-b5a4-f245e35e2aac">false</MachineTranslated>
    <OutputCachingOn xmlns="e5d022ff-4ce9-4922-b5a4-f245e35e2aac">false</OutputCachingOn>
    <TemplateStatus xmlns="e5d022ff-4ce9-4922-b5a4-f245e35e2aac">Complete</TemplateStatus>
    <IsSearchable xmlns="e5d022ff-4ce9-4922-b5a4-f245e35e2aac">false</IsSearchable>
    <ContentItem xmlns="e5d022ff-4ce9-4922-b5a4-f245e35e2aac" xsi:nil="true"/>
    <HandoffToMSDN xmlns="e5d022ff-4ce9-4922-b5a4-f245e35e2aac" xsi:nil="true"/>
    <ShowIn xmlns="e5d022ff-4ce9-4922-b5a4-f245e35e2aac">Show everywhere</ShowIn>
    <ThumbnailAssetId xmlns="e5d022ff-4ce9-4922-b5a4-f245e35e2aac" xsi:nil="true"/>
    <UALocComments xmlns="e5d022ff-4ce9-4922-b5a4-f245e35e2aac" xsi:nil="true"/>
    <UALocRecommendation xmlns="e5d022ff-4ce9-4922-b5a4-f245e35e2aac">Localize</UALocRecommendation>
    <LastModifiedDateTime xmlns="e5d022ff-4ce9-4922-b5a4-f245e35e2aac" xsi:nil="true"/>
    <LegacyData xmlns="e5d022ff-4ce9-4922-b5a4-f245e35e2aac" xsi:nil="true"/>
    <LocManualTestRequired xmlns="e5d022ff-4ce9-4922-b5a4-f245e35e2aac">false</LocManualTestRequired>
    <LocMarketGroupTiers2 xmlns="e5d022ff-4ce9-4922-b5a4-f245e35e2aac" xsi:nil="true"/>
    <ClipArtFilename xmlns="e5d022ff-4ce9-4922-b5a4-f245e35e2aac" xsi:nil="true"/>
    <TPApplication xmlns="e5d022ff-4ce9-4922-b5a4-f245e35e2aac" xsi:nil="true"/>
    <CSXHash xmlns="e5d022ff-4ce9-4922-b5a4-f245e35e2aac" xsi:nil="true"/>
    <DirectSourceMarket xmlns="e5d022ff-4ce9-4922-b5a4-f245e35e2aac">english</DirectSourceMarket>
    <PrimaryImageGen xmlns="e5d022ff-4ce9-4922-b5a4-f245e35e2aac">false</PrimaryImageGen>
    <PlannedPubDate xmlns="e5d022ff-4ce9-4922-b5a4-f245e35e2aac" xsi:nil="true"/>
    <CSXSubmissionMarket xmlns="e5d022ff-4ce9-4922-b5a4-f245e35e2aac" xsi:nil="true"/>
    <Downloads xmlns="e5d022ff-4ce9-4922-b5a4-f245e35e2aac">0</Downloads>
    <ArtSampleDocs xmlns="e5d022ff-4ce9-4922-b5a4-f245e35e2aac" xsi:nil="true"/>
    <TrustLevel xmlns="e5d022ff-4ce9-4922-b5a4-f245e35e2aac">1 Microsoft Managed Content</TrustLevel>
    <BlockPublish xmlns="e5d022ff-4ce9-4922-b5a4-f245e35e2aac">false</BlockPublish>
    <TPLaunchHelpLinkType xmlns="e5d022ff-4ce9-4922-b5a4-f245e35e2aac">Template</TPLaunchHelpLinkType>
    <LocalizationTagsTaxHTField0 xmlns="e5d022ff-4ce9-4922-b5a4-f245e35e2aac">
      <Terms xmlns="http://schemas.microsoft.com/office/infopath/2007/PartnerControls"/>
    </LocalizationTagsTaxHTField0>
    <BusinessGroup xmlns="e5d022ff-4ce9-4922-b5a4-f245e35e2aac" xsi:nil="true"/>
    <Providers xmlns="e5d022ff-4ce9-4922-b5a4-f245e35e2aac" xsi:nil="true"/>
    <TemplateTemplateType xmlns="e5d022ff-4ce9-4922-b5a4-f245e35e2aac">Excel Spreadsheet Template</TemplateTemplateType>
    <TimesCloned xmlns="e5d022ff-4ce9-4922-b5a4-f245e35e2aac" xsi:nil="true"/>
    <TPAppVersion xmlns="e5d022ff-4ce9-4922-b5a4-f245e35e2aac" xsi:nil="true"/>
    <VoteCount xmlns="e5d022ff-4ce9-4922-b5a4-f245e35e2aac" xsi:nil="true"/>
    <FeatureTagsTaxHTField0 xmlns="e5d022ff-4ce9-4922-b5a4-f245e35e2aac">
      <Terms xmlns="http://schemas.microsoft.com/office/infopath/2007/PartnerControls"/>
    </FeatureTagsTaxHTField0>
    <Provider xmlns="e5d022ff-4ce9-4922-b5a4-f245e35e2aac" xsi:nil="true"/>
    <UACurrentWords xmlns="e5d022ff-4ce9-4922-b5a4-f245e35e2aac" xsi:nil="true"/>
    <AssetId xmlns="e5d022ff-4ce9-4922-b5a4-f245e35e2aac">TP102929965</AssetId>
    <TPClientViewer xmlns="e5d022ff-4ce9-4922-b5a4-f245e35e2aac" xsi:nil="true"/>
    <DSATActionTaken xmlns="e5d022ff-4ce9-4922-b5a4-f245e35e2aac" xsi:nil="true"/>
    <APEditor xmlns="e5d022ff-4ce9-4922-b5a4-f245e35e2aac">
      <UserInfo>
        <DisplayName/>
        <AccountId xsi:nil="true"/>
        <AccountType/>
      </UserInfo>
    </APEditor>
    <TPInstallLocation xmlns="e5d022ff-4ce9-4922-b5a4-f245e35e2aac" xsi:nil="true"/>
    <OOCacheId xmlns="e5d022ff-4ce9-4922-b5a4-f245e35e2aac" xsi:nil="true"/>
    <IsDeleted xmlns="e5d022ff-4ce9-4922-b5a4-f245e35e2aac">false</IsDeleted>
    <PublishTargets xmlns="e5d022ff-4ce9-4922-b5a4-f245e35e2aac">OfficeOnlineVNext</PublishTargets>
    <ApprovalLog xmlns="e5d022ff-4ce9-4922-b5a4-f245e35e2aac" xsi:nil="true"/>
    <BugNumber xmlns="e5d022ff-4ce9-4922-b5a4-f245e35e2aac" xsi:nil="true"/>
    <CrawlForDependencies xmlns="e5d022ff-4ce9-4922-b5a4-f245e35e2aac">false</CrawlForDependencies>
    <InternalTagsTaxHTField0 xmlns="e5d022ff-4ce9-4922-b5a4-f245e35e2aac">
      <Terms xmlns="http://schemas.microsoft.com/office/infopath/2007/PartnerControls"/>
    </InternalTagsTaxHTField0>
    <LastHandOff xmlns="e5d022ff-4ce9-4922-b5a4-f245e35e2aac" xsi:nil="true"/>
    <Milestone xmlns="e5d022ff-4ce9-4922-b5a4-f245e35e2aac" xsi:nil="true"/>
    <OriginalRelease xmlns="e5d022ff-4ce9-4922-b5a4-f245e35e2aac">15</OriginalRelease>
    <RecommendationsModifier xmlns="e5d022ff-4ce9-4922-b5a4-f245e35e2aac" xsi:nil="true"/>
    <ScenarioTagsTaxHTField0 xmlns="e5d022ff-4ce9-4922-b5a4-f245e35e2aac">
      <Terms xmlns="http://schemas.microsoft.com/office/infopath/2007/PartnerControls"/>
    </ScenarioTagsTaxHTField0>
    <UANotes xmlns="e5d022ff-4ce9-4922-b5a4-f245e35e2aac" xsi:nil="true"/>
  </documentManagement>
</p:properties>
</file>

<file path=customXml/itemProps1.xml><?xml version="1.0" encoding="utf-8"?>
<ds:datastoreItem xmlns:ds="http://schemas.openxmlformats.org/officeDocument/2006/customXml" ds:itemID="{9215FA73-6F34-4633-8283-B665E977A1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d022ff-4ce9-4922-b5a4-f245e35e2a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5E1ED9-A64D-4557-A31C-3D71608F23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CA15C1-3827-4217-A448-03C920E3BB2F}">
  <ds:schemaRefs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e5d022ff-4ce9-4922-b5a4-f245e35e2aac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 familiar</vt:lpstr>
      <vt:lpstr>AnoOrçamento</vt:lpstr>
      <vt:lpstr>'Orçamento familiar'!Imprimir_Títulos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2011-05-16T20:41:26Z</dcterms:created>
  <dcterms:modified xsi:type="dcterms:W3CDTF">2019-11-01T18:17:30Z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0x01010062057737089D604C8995D725789FFFFD0400C05BDBFCDB0BE84BA6AEC1D1A4F5E4CE</vt:lpwstr>
  </property>
  <property fmtid="{D5CDD505-2E9C-101B-9397-08002B2CF9AE}" pid="3" name="HiddenCategoryTags">
    <vt:lpwstr/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CategoryTags">
    <vt:lpwstr/>
  </property>
  <property fmtid="{D5CDD505-2E9C-101B-9397-08002B2CF9AE}" pid="8" name="ScenarioTags">
    <vt:lpwstr/>
  </property>
  <property fmtid="{D5CDD505-2E9C-101B-9397-08002B2CF9AE}" pid="9" name="CategoryTagsTaxHTField0">
    <vt:lpwstr/>
  </property>
  <property fmtid="{D5CDD505-2E9C-101B-9397-08002B2CF9AE}" pid="10" name="CampaignTags">
    <vt:lpwstr/>
  </property>
  <property fmtid="{D5CDD505-2E9C-101B-9397-08002B2CF9AE}" pid="11" name="HiddenCategoryTagsTaxHTField0">
    <vt:lpwstr/>
  </property>
</Properties>
</file>