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uizdomf\Desktop\EAS\01\36\Nova pasta\"/>
    </mc:Choice>
  </mc:AlternateContent>
  <xr:revisionPtr revIDLastSave="0" documentId="8_{13F35BD3-93C8-4AE6-97C0-2B9FBDC52C8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ista de Inventário Doméstico" sheetId="1" r:id="rId1"/>
    <sheet name="Consulta de quartos" sheetId="2" r:id="rId2"/>
  </sheets>
  <definedNames>
    <definedName name="_xlnm._FilterDatabase" localSheetId="0" hidden="1">'Lista de Inventário Doméstico'!$B$1:$L$9</definedName>
    <definedName name="RegiãoDoTítuloDaLinha1..E2">'Lista de Inventário Doméstico'!$B$2</definedName>
    <definedName name="RoomList">RoomLookup[]</definedName>
    <definedName name="RowTitleRegion2..I2">'Lista de Inventário Doméstico'!$G$2</definedName>
    <definedName name="RowTitleRegion3..D8">'Lista de Inventário Doméstico'!$C$3</definedName>
    <definedName name="RowTitleRegion4..I8">'Lista de Inventário Doméstico'!$H$3</definedName>
    <definedName name="Slicer_Room__area">#N/A</definedName>
    <definedName name="TítuloDaColuna1">Inventário[[#Headers],[Nº do item]]</definedName>
    <definedName name="TítuloDaColuna2">RoomLookup[[#Headers],[Quarto/Área]]</definedName>
    <definedName name="_xlnm.Print_Titles" localSheetId="1">'Consulta de quartos'!$3:$3</definedName>
    <definedName name="_xlnm.Print_Titles" localSheetId="0">'Lista de Inventário Doméstico'!$10:$10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<sst xmlns="http://schemas.openxmlformats.org/spreadsheetml/2006/main" count="84" uniqueCount="74">
  <si>
    <t>Inventário da Casa</t>
  </si>
  <si>
    <t xml:space="preserve"> VALOR TOTAL ESTIMADO DE TODOS OS ITENS:</t>
  </si>
  <si>
    <t>Ícone de pessoa nesta célula</t>
  </si>
  <si>
    <t>Envelope nesta célula</t>
  </si>
  <si>
    <t>O ícone de telefone se encontra nesta célula</t>
  </si>
  <si>
    <t>A segmentação de dados se encontra nas células B9 a J9. Para filtrar a lista de inventário, selecione um cômodo da segmentação de dados nessa célula. Pressione e mantenha pressionada a tecla CTRL para selecionar vários cômodos.</t>
  </si>
  <si>
    <t>Nº do item</t>
  </si>
  <si>
    <t>TOTAIS</t>
  </si>
  <si>
    <t>NOME:</t>
  </si>
  <si>
    <t>ENDEREÇO:</t>
  </si>
  <si>
    <t>TELEFONE:</t>
  </si>
  <si>
    <t>Área/aposento</t>
  </si>
  <si>
    <t>Sala de Estar</t>
  </si>
  <si>
    <t>Escritório doméstico</t>
  </si>
  <si>
    <t>Sala de jantar</t>
  </si>
  <si>
    <t>Clube</t>
  </si>
  <si>
    <t>Lista de Conteúdos</t>
  </si>
  <si>
    <t>Insira seu nome aqui:</t>
  </si>
  <si>
    <t>Insira seu endereço aqui:</t>
  </si>
  <si>
    <t>Insira seu número de telefone aqui</t>
  </si>
  <si>
    <t>Item/descrição</t>
  </si>
  <si>
    <t>Item 1</t>
  </si>
  <si>
    <t>Item 2</t>
  </si>
  <si>
    <t>Item 3</t>
  </si>
  <si>
    <t>Item 4</t>
  </si>
  <si>
    <t>Item 5</t>
  </si>
  <si>
    <t>Marca/modelo</t>
  </si>
  <si>
    <t>Fabricante 1</t>
  </si>
  <si>
    <t>Fabricante 2</t>
  </si>
  <si>
    <t>Fabricante 3</t>
  </si>
  <si>
    <t>Fabricante 4</t>
  </si>
  <si>
    <t>Fabricante 5</t>
  </si>
  <si>
    <t>Número de série/
Número de identificação</t>
  </si>
  <si>
    <t>33XCBH3</t>
  </si>
  <si>
    <t>55-678B</t>
  </si>
  <si>
    <t>7865SS-J3</t>
  </si>
  <si>
    <t>768087</t>
  </si>
  <si>
    <t>80-JBNR</t>
  </si>
  <si>
    <t>DATA DO INVENTÁRIO:</t>
  </si>
  <si>
    <t>Companhia de seguros:</t>
  </si>
  <si>
    <t>Telefone da companhia de seguros:</t>
  </si>
  <si>
    <t>Número da apólice da companhia de seguros:</t>
  </si>
  <si>
    <t>Agente de seguros:</t>
  </si>
  <si>
    <t>Telefone do agente de seguros:</t>
  </si>
  <si>
    <t>Endereço do agente de seguros:</t>
  </si>
  <si>
    <t>Local de compra</t>
  </si>
  <si>
    <t>Online</t>
  </si>
  <si>
    <t>Loja de informática</t>
  </si>
  <si>
    <t>Loja de móveis</t>
  </si>
  <si>
    <t>Insira o nome da seguradora aqui</t>
  </si>
  <si>
    <t>Insira o telefone da seguradora aqui</t>
  </si>
  <si>
    <t>Insira o número da apólice de seguro aqui</t>
  </si>
  <si>
    <t>Insira o nome do corretor de seguros aqui</t>
  </si>
  <si>
    <t>Insira o telefone do corretor de seguro aqui</t>
  </si>
  <si>
    <t>Digite o endereço do agente de seguros aqui</t>
  </si>
  <si>
    <t>Valor atual
estimado</t>
  </si>
  <si>
    <t>Anotações</t>
  </si>
  <si>
    <t>O ícone da casa está nesta célula</t>
  </si>
  <si>
    <t>Foto?</t>
  </si>
  <si>
    <t>Sim</t>
  </si>
  <si>
    <t>Não</t>
  </si>
  <si>
    <t>Consulta de quartos</t>
  </si>
  <si>
    <t>Modifique ou adicione entradas a esta lista. Basta digitar uma entrada existente ou adicionar uma nova entrada diretamente abaixo da última linha da tabela.</t>
  </si>
  <si>
    <t>Quarto/Área</t>
  </si>
  <si>
    <t>Porão</t>
  </si>
  <si>
    <t>Quarto 1</t>
  </si>
  <si>
    <t>Quarto 2</t>
  </si>
  <si>
    <t>Quarto 3</t>
  </si>
  <si>
    <t>Quarto 4</t>
  </si>
  <si>
    <t>Garagem</t>
  </si>
  <si>
    <t>Cozinha</t>
  </si>
  <si>
    <t>Suíte master</t>
  </si>
  <si>
    <t>Data comprado</t>
  </si>
  <si>
    <t>Preço na 
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</si>
</sst>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R$&quot;\ #,##0.00;\-&quot;R$&quot;\ #,##0.00"/>
    <numFmt numFmtId="164" formatCode="[&lt;=9999999]###\-####;\(###\)\ ###\-####"/>
    <numFmt numFmtId="165" formatCode="0_ ;\-0\ 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5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7" fillId="0" borderId="0" xfId="10">
      <alignment horizontal="left" vertical="center"/>
    </xf>
    <xf numFmtId="0" fontId="9" fillId="0" borderId="0" xfId="5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5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7" fontId="4" fillId="2" borderId="2" xfId="7" applyBorder="1">
      <alignment horizontal="right" vertical="center"/>
    </xf>
    <xf numFmtId="0" fontId="11" fillId="0" borderId="0" xfId="4">
      <alignment vertical="center" wrapText="1"/>
    </xf>
    <xf numFmtId="14" fontId="4" fillId="2" borderId="2" xfId="11" applyFill="1" applyBorder="1" applyAlignment="1">
      <alignment horizontal="left" vertical="center" indent="1"/>
    </xf>
    <xf numFmtId="0" fontId="10" fillId="0" borderId="0" xfId="17">
      <alignment vertical="center" wrapText="1"/>
    </xf>
    <xf numFmtId="165" fontId="0" fillId="0" borderId="0" xfId="6" applyFont="1">
      <alignment horizontal="center" vertical="center"/>
    </xf>
    <xf numFmtId="49" fontId="0" fillId="0" borderId="0" xfId="14" applyFont="1">
      <alignment horizontal="center" vertical="center" wrapText="1"/>
    </xf>
    <xf numFmtId="14" fontId="0" fillId="0" borderId="0" xfId="13" applyFont="1">
      <alignment horizontal="center" vertical="center" wrapText="1"/>
    </xf>
    <xf numFmtId="7" fontId="0" fillId="0" borderId="0" xfId="8" applyFont="1">
      <alignment horizontal="right" vertical="center" indent="1"/>
    </xf>
    <xf numFmtId="0" fontId="10" fillId="0" borderId="0" xfId="16" applyFill="1">
      <alignment horizontal="center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3" fillId="3" borderId="2" xfId="9">
      <alignment horizontal="left" vertical="center" wrapText="1" indent="1"/>
    </xf>
    <xf numFmtId="164" fontId="3" fillId="3" borderId="2" xfId="12" applyFont="1" applyFill="1" applyBorder="1" applyAlignment="1">
      <alignment horizontal="left" vertical="center" wrapText="1" indent="1"/>
    </xf>
    <xf numFmtId="0" fontId="3" fillId="3" borderId="3" xfId="9" applyBorder="1">
      <alignment horizontal="left" vertical="center" wrapText="1" indent="1"/>
    </xf>
    <xf numFmtId="0" fontId="10" fillId="0" borderId="0" xfId="17">
      <alignment vertical="center" wrapText="1"/>
    </xf>
    <xf numFmtId="0" fontId="11" fillId="0" borderId="0" xfId="4">
      <alignment vertical="center" wrapText="1"/>
    </xf>
    <xf numFmtId="0" fontId="8" fillId="2" borderId="2" xfId="1">
      <alignment horizontal="left" vertical="center" indent="1"/>
    </xf>
    <xf numFmtId="0" fontId="8" fillId="2" borderId="2" xfId="10" applyFont="1" applyFill="1" applyBorder="1" applyAlignment="1">
      <alignment horizontal="right" vertical="center"/>
    </xf>
    <xf numFmtId="0" fontId="9" fillId="3" borderId="2" xfId="2">
      <alignment horizontal="left" vertical="center" indent="1"/>
    </xf>
  </cellXfs>
  <cellStyles count="18">
    <cellStyle name="Cabeçalho da tabela de itens" xfId="16" xr:uid="{00000000-0005-0000-0000-00000B000000}"/>
    <cellStyle name="Data" xfId="13" xr:uid="{00000000-0005-0000-0000-000003000000}"/>
    <cellStyle name="Data do inventário" xfId="11" xr:uid="{00000000-0005-0000-0000-00000A000000}"/>
    <cellStyle name="Entrada" xfId="9" builtinId="20" customBuiltin="1"/>
    <cellStyle name="Moeda" xfId="7" builtinId="4" customBuiltin="1"/>
    <cellStyle name="Moeda [0]" xfId="8" builtinId="7" customBuiltin="1"/>
    <cellStyle name="Normal" xfId="0" builtinId="0" customBuiltin="1"/>
    <cellStyle name="Nota" xfId="15" builtinId="10" customBuiltin="1"/>
    <cellStyle name="Número de série" xfId="14" xr:uid="{00000000-0005-0000-0000-00000F000000}"/>
    <cellStyle name="Telefone" xfId="12" xr:uid="{00000000-0005-0000-0000-00000E000000}"/>
    <cellStyle name="Texto oculto" xfId="17" xr:uid="{00000000-0005-0000-0000-000008000000}"/>
    <cellStyle name="Título" xfId="4" builtinId="15" customBuiltin="1"/>
    <cellStyle name="Título 1" xfId="1" builtinId="16" customBuiltin="1"/>
    <cellStyle name="Título 2" xfId="10" builtinId="17" customBuiltin="1"/>
    <cellStyle name="Título 3" xfId="2" builtinId="18" customBuiltin="1"/>
    <cellStyle name="Título 4" xfId="5" builtinId="19" customBuiltin="1"/>
    <cellStyle name="Total" xfId="3" builtinId="25" customBuiltin="1"/>
    <cellStyle name="Vírgula" xfId="6" builtinId="3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</font>
      <border diagonalUp="0" diagonalDown="0">
        <left/>
        <right/>
        <top/>
        <bottom style="thin">
          <color theme="3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Inventário da Casa" pivot="0" count="7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  <tableStyleElement type="firstColumnStripe" dxfId="16"/>
      <tableStyleElement type="firstTotalCell" dxfId="15"/>
    </tableStyle>
    <tableStyle name="Segmentação de dados de inventário doméstico" pivot="0" table="0" count="2" xr9:uid="{00000000-0011-0000-FFFF-FFFF01000000}">
      <tableStyleElement type="wholeTable" dxfId="14"/>
      <tableStyleElement type="headerRow" dxfId="13"/>
    </tableStyle>
    <tableStyle name="Segmentação de dados de inventário doméstico " pivot="0" table="0" count="10" xr9:uid="{56631F5F-7904-4CBD-BB52-E92BF4033692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828282"/>
      <color rgb="FFE0E0E0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egmentação de dados de inventário doméstico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Grupo de ícones de envelope" descr="Envelop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37148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orma livre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orma Livre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Ícone de pessoa" descr="Pesso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6</xdr:row>
      <xdr:rowOff>114300</xdr:rowOff>
    </xdr:from>
    <xdr:to>
      <xdr:col>1</xdr:col>
      <xdr:colOff>495119</xdr:colOff>
      <xdr:row>7</xdr:row>
      <xdr:rowOff>130721</xdr:rowOff>
    </xdr:to>
    <xdr:grpSp>
      <xdr:nvGrpSpPr>
        <xdr:cNvPr id="23" name="Grupo de ícones de telefone" descr="Telefon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37809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Forma livre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orma Livre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Forma livre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Ícone de casa" descr="Cas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9</xdr:col>
      <xdr:colOff>247650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Área/aposento" descr="Segmentação de dados de área/cômodo para filtrar itens por área/cômodo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Área/apos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br" sz="1100"/>
                <a:t>Essa forma representa uma segmentação da tabela. O Excel ou posterior dá suporte à segmentação de dados.
Se a forma foi modificada em uma versão anterior do Excel ou se a pasta de trabalho foi salva no Excel 2007 ou anterior, não será possível usar a segmentação de dados.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oom__area" xr10:uid="{00000000-0013-0000-FFFF-FFFF01000000}" sourceName="Área/aposento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Área/aposento" xr10:uid="{00000000-0014-0000-FFFF-FFFF01000000}" cache="Slicer_Room__area" caption="Para filtrar sua lista de inventário, selecione uma sala abaixo. Mantenha pressionada a tecla CTRL para selecionar várias salas." columnCount="6" style="Segmentação de dados de inventário doméstico 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ário" displayName="Inventário" ref="B10:L16" totalsRowCount="1">
  <autoFilter ref="B10:L15" xr:uid="{00000000-0009-0000-0100-000001000000}"/>
  <tableColumns count="11">
    <tableColumn id="21" xr3:uid="{00000000-0010-0000-0000-000015000000}" name="Nº do item" totalsRowLabel="TOTAIS" totalsRowDxfId="10" dataCellStyle="Vírgula">
      <calculatedColumnFormula>ROW($A1)</calculatedColumnFormula>
    </tableColumn>
    <tableColumn id="3" xr3:uid="{00000000-0010-0000-0000-000003000000}" name="Área/aposento" totalsRowFunction="custom" totalsRowDxfId="9">
      <totalsRowFormula>"ITENS DO ESTOQUE: "&amp;SUBTOTAL(103,Inventário[Área/aposento])</totalsRowFormula>
    </tableColumn>
    <tableColumn id="4" xr3:uid="{00000000-0010-0000-0000-000004000000}" name="Item/descrição" totalsRowDxfId="8"/>
    <tableColumn id="5" xr3:uid="{00000000-0010-0000-0000-000005000000}" name="Marca/modelo" totalsRowDxfId="7"/>
    <tableColumn id="6" xr3:uid="{00000000-0010-0000-0000-000006000000}" name="Número de série/_x000a_Número de identificação" totalsRowDxfId="6" dataCellStyle="Número de série"/>
    <tableColumn id="7" xr3:uid="{00000000-0010-0000-0000-000007000000}" name="Data comprado" totalsRowDxfId="5" dataCellStyle="Data"/>
    <tableColumn id="8" xr3:uid="{00000000-0010-0000-0000-000008000000}" name="Local de compra" totalsRowDxfId="4"/>
    <tableColumn id="9" xr3:uid="{00000000-0010-0000-0000-000009000000}" name="Preço na _x000a_compra" totalsRowFunction="sum" totalsRowDxfId="3"/>
    <tableColumn id="10" xr3:uid="{00000000-0010-0000-0000-00000A000000}" name="Valor atual_x000a_estimado" totalsRowFunction="sum" totalsRowDxfId="2"/>
    <tableColumn id="13" xr3:uid="{00000000-0010-0000-0000-00000D000000}" name="Anotações" totalsRowDxfId="1"/>
    <tableColumn id="14" xr3:uid="{00000000-0010-0000-0000-00000E000000}" name="Foto?" totalsRowDxfId="0"/>
  </tableColumns>
  <tableStyleInfo name="Inventário da Casa" showFirstColumn="1" showLastColumn="0" showRowStripes="1" showColumnStripes="0"/>
  <extLst>
    <ext xmlns:x14="http://schemas.microsoft.com/office/spreadsheetml/2009/9/main" uri="{504A1905-F514-4f6f-8877-14C23A59335A}">
      <x14:table altTextSummary="Lista de itens de inventário doméstico, como nº do item (campo calculado), cômodo/área, informações do item, informações da compra, valor atual estimado, observações e foto (campo Sim/Não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omLookup" displayName="RoomLookup" ref="B3:B15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Quarto/Área" totalsRowFunction="count"/>
  </tableColumns>
  <tableStyleInfo name="Inventário da Casa" showFirstColumn="0" showLastColumn="0" showRowStripes="1" showColumnStripes="0"/>
  <extLst>
    <ext xmlns:x14="http://schemas.microsoft.com/office/spreadsheetml/2009/9/main" uri="{504A1905-F514-4f6f-8877-14C23A59335A}">
      <x14:table altTextSummary="Uma mesa contendo cômodos ou áreas de uma casa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>
      <selection activeCell="H13" sqref="H13"/>
    </sheetView>
  </sheetViews>
  <sheetFormatPr defaultRowHeight="30" customHeight="1" x14ac:dyDescent="0.25"/>
  <cols>
    <col min="1" max="1" width="2.7109375" style="8" customWidth="1"/>
    <col min="2" max="2" width="15.7109375" style="2" customWidth="1"/>
    <col min="3" max="3" width="26.85546875" style="2" customWidth="1"/>
    <col min="4" max="4" width="27.42578125" style="2" customWidth="1"/>
    <col min="5" max="5" width="24.7109375" style="2" customWidth="1"/>
    <col min="6" max="6" width="21.140625" style="2" customWidth="1"/>
    <col min="7" max="7" width="19.5703125" style="2" customWidth="1"/>
    <col min="8" max="8" width="24.7109375" style="2" customWidth="1"/>
    <col min="9" max="10" width="18.5703125" style="2" customWidth="1"/>
    <col min="11" max="11" width="24.7109375" style="2" customWidth="1"/>
    <col min="12" max="12" width="11.7109375" style="1" customWidth="1"/>
    <col min="13" max="13" width="2.7109375" customWidth="1"/>
  </cols>
  <sheetData>
    <row r="1" spans="1:12" ht="65.099999999999994" customHeight="1" x14ac:dyDescent="0.25">
      <c r="A1" s="4"/>
      <c r="B1" s="27" t="s">
        <v>0</v>
      </c>
      <c r="C1" s="27"/>
      <c r="D1" s="6" t="s">
        <v>16</v>
      </c>
      <c r="E1" s="4"/>
      <c r="F1" s="4"/>
      <c r="G1" s="4"/>
      <c r="H1" s="4"/>
      <c r="I1" s="4"/>
      <c r="J1" s="4"/>
      <c r="K1" s="4"/>
      <c r="L1" s="16" t="s">
        <v>57</v>
      </c>
    </row>
    <row r="2" spans="1:12" ht="30" customHeight="1" thickBot="1" x14ac:dyDescent="0.3">
      <c r="A2" s="4"/>
      <c r="B2" s="28" t="s">
        <v>1</v>
      </c>
      <c r="C2" s="28"/>
      <c r="D2" s="28"/>
      <c r="E2" s="13">
        <f>SUM(Inventário[[#Totals],[Valor atual
estimado]])</f>
        <v>4040</v>
      </c>
      <c r="F2" s="12"/>
      <c r="G2" s="29" t="s">
        <v>38</v>
      </c>
      <c r="H2" s="29"/>
      <c r="I2" s="15">
        <f ca="1">TODAY()-35</f>
        <v>43777</v>
      </c>
      <c r="J2" s="12"/>
      <c r="K2" s="12"/>
      <c r="L2" s="12"/>
    </row>
    <row r="3" spans="1:12" ht="18" customHeight="1" thickTop="1" thickBot="1" x14ac:dyDescent="0.3">
      <c r="A3" s="4"/>
      <c r="B3" s="26" t="s">
        <v>2</v>
      </c>
      <c r="C3" s="30" t="s">
        <v>8</v>
      </c>
      <c r="D3" s="23" t="s">
        <v>17</v>
      </c>
      <c r="E3" s="23"/>
      <c r="F3" s="23"/>
      <c r="G3" s="4"/>
      <c r="H3" s="7" t="s">
        <v>39</v>
      </c>
      <c r="I3" s="23" t="s">
        <v>49</v>
      </c>
      <c r="J3" s="23"/>
      <c r="K3" s="23"/>
      <c r="L3" s="4"/>
    </row>
    <row r="4" spans="1:12" ht="18" customHeight="1" thickTop="1" thickBot="1" x14ac:dyDescent="0.3">
      <c r="A4" s="4"/>
      <c r="B4" s="26"/>
      <c r="C4" s="30"/>
      <c r="D4" s="23"/>
      <c r="E4" s="23"/>
      <c r="F4" s="23"/>
      <c r="G4" s="4"/>
      <c r="H4" s="7" t="s">
        <v>40</v>
      </c>
      <c r="I4" s="24" t="s">
        <v>50</v>
      </c>
      <c r="J4" s="24"/>
      <c r="K4" s="24"/>
      <c r="L4" s="4"/>
    </row>
    <row r="5" spans="1:12" ht="18" customHeight="1" thickTop="1" thickBot="1" x14ac:dyDescent="0.3">
      <c r="A5" s="4"/>
      <c r="B5" s="26" t="s">
        <v>3</v>
      </c>
      <c r="C5" s="30" t="s">
        <v>9</v>
      </c>
      <c r="D5" s="23" t="s">
        <v>18</v>
      </c>
      <c r="E5" s="23"/>
      <c r="F5" s="23"/>
      <c r="G5" s="4"/>
      <c r="H5" s="7" t="s">
        <v>41</v>
      </c>
      <c r="I5" s="23" t="s">
        <v>51</v>
      </c>
      <c r="J5" s="23"/>
      <c r="K5" s="23"/>
      <c r="L5" s="3"/>
    </row>
    <row r="6" spans="1:12" ht="18" customHeight="1" thickTop="1" thickBot="1" x14ac:dyDescent="0.3">
      <c r="A6" s="4"/>
      <c r="B6" s="26"/>
      <c r="C6" s="30"/>
      <c r="D6" s="23"/>
      <c r="E6" s="23"/>
      <c r="F6" s="23"/>
      <c r="G6" s="4"/>
      <c r="H6" s="7" t="s">
        <v>42</v>
      </c>
      <c r="I6" s="23" t="s">
        <v>52</v>
      </c>
      <c r="J6" s="23"/>
      <c r="K6" s="23"/>
      <c r="L6" s="5"/>
    </row>
    <row r="7" spans="1:12" ht="18" customHeight="1" thickTop="1" thickBot="1" x14ac:dyDescent="0.3">
      <c r="A7" s="4"/>
      <c r="B7" s="26" t="s">
        <v>4</v>
      </c>
      <c r="C7" s="30" t="s">
        <v>10</v>
      </c>
      <c r="D7" s="24" t="s">
        <v>19</v>
      </c>
      <c r="E7" s="24"/>
      <c r="F7" s="24"/>
      <c r="G7" s="4"/>
      <c r="H7" s="7" t="s">
        <v>43</v>
      </c>
      <c r="I7" s="24" t="s">
        <v>53</v>
      </c>
      <c r="J7" s="24"/>
      <c r="K7" s="24"/>
      <c r="L7" s="3"/>
    </row>
    <row r="8" spans="1:12" ht="18" customHeight="1" thickTop="1" thickBot="1" x14ac:dyDescent="0.3">
      <c r="A8" s="4"/>
      <c r="B8" s="26"/>
      <c r="C8" s="30"/>
      <c r="D8" s="24"/>
      <c r="E8" s="24"/>
      <c r="F8" s="24"/>
      <c r="G8" s="4"/>
      <c r="H8" s="7" t="s">
        <v>44</v>
      </c>
      <c r="I8" s="25" t="s">
        <v>54</v>
      </c>
      <c r="J8" s="25"/>
      <c r="K8" s="25"/>
      <c r="L8" s="3"/>
    </row>
    <row r="9" spans="1:12" ht="69" customHeight="1" thickTop="1" x14ac:dyDescent="0.25">
      <c r="A9" s="4"/>
      <c r="B9" s="16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21" t="s">
        <v>6</v>
      </c>
      <c r="C10" t="s">
        <v>11</v>
      </c>
      <c r="D10" t="s">
        <v>20</v>
      </c>
      <c r="E10" t="s">
        <v>26</v>
      </c>
      <c r="F10" t="s">
        <v>32</v>
      </c>
      <c r="G10" t="s">
        <v>72</v>
      </c>
      <c r="H10" t="s">
        <v>45</v>
      </c>
      <c r="I10" t="s">
        <v>73</v>
      </c>
      <c r="J10" t="s">
        <v>55</v>
      </c>
      <c r="K10" t="s">
        <v>56</v>
      </c>
      <c r="L10" t="s">
        <v>58</v>
      </c>
    </row>
    <row r="11" spans="1:12" ht="30" customHeight="1" x14ac:dyDescent="0.25">
      <c r="B11" s="17">
        <f>ROW($A1)</f>
        <v>1</v>
      </c>
      <c r="C11" t="s">
        <v>12</v>
      </c>
      <c r="D11" t="s">
        <v>21</v>
      </c>
      <c r="E11" t="s">
        <v>27</v>
      </c>
      <c r="F11" s="18" t="s">
        <v>33</v>
      </c>
      <c r="G11" s="19">
        <f ca="1">TODAY()-120</f>
        <v>43692</v>
      </c>
      <c r="H11" t="s">
        <v>46</v>
      </c>
      <c r="I11" s="20">
        <v>2000</v>
      </c>
      <c r="J11" s="20">
        <v>2000</v>
      </c>
      <c r="K11"/>
      <c r="L11" t="s">
        <v>59</v>
      </c>
    </row>
    <row r="12" spans="1:12" ht="30" customHeight="1" x14ac:dyDescent="0.25">
      <c r="B12" s="17">
        <f t="shared" ref="B12:B13" si="0">ROW($A2)</f>
        <v>2</v>
      </c>
      <c r="C12" t="s">
        <v>13</v>
      </c>
      <c r="D12" t="s">
        <v>22</v>
      </c>
      <c r="E12" t="s">
        <v>28</v>
      </c>
      <c r="F12" s="18" t="s">
        <v>34</v>
      </c>
      <c r="G12" s="19">
        <f ca="1">TODAY()-90</f>
        <v>43722</v>
      </c>
      <c r="H12" t="s">
        <v>47</v>
      </c>
      <c r="I12" s="20">
        <v>1500</v>
      </c>
      <c r="J12" s="20">
        <v>1000</v>
      </c>
      <c r="K12"/>
      <c r="L12" t="s">
        <v>60</v>
      </c>
    </row>
    <row r="13" spans="1:12" ht="30" customHeight="1" x14ac:dyDescent="0.25">
      <c r="A13"/>
      <c r="B13" s="17">
        <f t="shared" si="0"/>
        <v>3</v>
      </c>
      <c r="C13" t="s">
        <v>12</v>
      </c>
      <c r="D13" t="s">
        <v>23</v>
      </c>
      <c r="E13" t="s">
        <v>29</v>
      </c>
      <c r="F13" s="18" t="s">
        <v>35</v>
      </c>
      <c r="G13" s="19">
        <f ca="1">TODAY()-60</f>
        <v>43752</v>
      </c>
      <c r="H13" t="s">
        <v>48</v>
      </c>
      <c r="I13" s="20">
        <v>560</v>
      </c>
      <c r="J13" s="20">
        <v>550</v>
      </c>
      <c r="K13"/>
      <c r="L13" t="s">
        <v>60</v>
      </c>
    </row>
    <row r="14" spans="1:12" ht="30" customHeight="1" x14ac:dyDescent="0.25">
      <c r="B14" s="17">
        <f>ROW($A4)</f>
        <v>4</v>
      </c>
      <c r="C14" t="s">
        <v>14</v>
      </c>
      <c r="D14" t="s">
        <v>24</v>
      </c>
      <c r="E14" t="s">
        <v>30</v>
      </c>
      <c r="F14" s="18" t="s">
        <v>36</v>
      </c>
      <c r="G14" s="19">
        <f ca="1">TODAY()-30</f>
        <v>43782</v>
      </c>
      <c r="H14" t="s">
        <v>46</v>
      </c>
      <c r="I14" s="20">
        <v>240</v>
      </c>
      <c r="J14" s="20">
        <v>200</v>
      </c>
      <c r="K14"/>
      <c r="L14" t="s">
        <v>59</v>
      </c>
    </row>
    <row r="15" spans="1:12" ht="30" customHeight="1" x14ac:dyDescent="0.25">
      <c r="B15" s="17">
        <f>ROW($A5)</f>
        <v>5</v>
      </c>
      <c r="C15" t="s">
        <v>15</v>
      </c>
      <c r="D15" t="s">
        <v>25</v>
      </c>
      <c r="E15" t="s">
        <v>31</v>
      </c>
      <c r="F15" s="18" t="s">
        <v>37</v>
      </c>
      <c r="G15" s="19">
        <f ca="1">TODAY()</f>
        <v>43812</v>
      </c>
      <c r="H15" t="s">
        <v>47</v>
      </c>
      <c r="I15" s="20">
        <v>300</v>
      </c>
      <c r="J15" s="20">
        <v>290</v>
      </c>
      <c r="K15"/>
      <c r="L15" t="s">
        <v>60</v>
      </c>
    </row>
    <row r="16" spans="1:12" ht="30" customHeight="1" x14ac:dyDescent="0.25">
      <c r="B16" s="11" t="s">
        <v>7</v>
      </c>
      <c r="C16" s="11" t="str">
        <f>"ITENS DO ESTOQUE: "&amp;SUBTOTAL(103,Inventário[Área/aposento])</f>
        <v>ITENS DO ESTOQUE: 5</v>
      </c>
      <c r="D16" s="11"/>
      <c r="E16" s="11"/>
      <c r="F16" s="11"/>
      <c r="G16" s="11"/>
      <c r="H16" s="11"/>
      <c r="I16" s="22">
        <f>SUBTOTAL(109,Inventário[Preço na 
compra])</f>
        <v>4600</v>
      </c>
      <c r="J16" s="22">
        <f>SUBTOTAL(109,Inventário[Valor atual
estimado])</f>
        <v>4040</v>
      </c>
      <c r="K16" s="11"/>
      <c r="L16" s="10"/>
    </row>
  </sheetData>
  <dataConsolidate/>
  <mergeCells count="18">
    <mergeCell ref="B5:B6"/>
    <mergeCell ref="B7:B8"/>
    <mergeCell ref="B1:C1"/>
    <mergeCell ref="B2:D2"/>
    <mergeCell ref="G2:H2"/>
    <mergeCell ref="C7:C8"/>
    <mergeCell ref="C3:C4"/>
    <mergeCell ref="C5:C6"/>
    <mergeCell ref="B3:B4"/>
    <mergeCell ref="I6:K6"/>
    <mergeCell ref="D3:F4"/>
    <mergeCell ref="D7:F8"/>
    <mergeCell ref="D5:F6"/>
    <mergeCell ref="I7:K7"/>
    <mergeCell ref="I8:K8"/>
    <mergeCell ref="I3:K3"/>
    <mergeCell ref="I4:K4"/>
    <mergeCell ref="I5:K5"/>
  </mergeCells>
  <phoneticPr fontId="1" type="noConversion"/>
  <conditionalFormatting sqref="J11:J15">
    <cfRule type="dataBar" priority="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O título desta planilha está nas células B1 a D1" sqref="B1:C1" xr:uid="{00000000-0002-0000-0000-000000000000}"/>
    <dataValidation allowBlank="1" showInputMessage="1" showErrorMessage="1" prompt="O Valor Total Estimado de Todos os Itens é calculado automaticamente na célula à direita. Insira a Data do Inventário na célula I2" sqref="B2:D2" xr:uid="{00000000-0002-0000-0000-000001000000}"/>
    <dataValidation allowBlank="1" showInputMessage="1" showErrorMessage="1" prompt="O valor total estimado de todos os itens é calculado automaticamente nesta célula. Insira a data do inventário na célula I2" sqref="E2" xr:uid="{00000000-0002-0000-0000-000002000000}"/>
    <dataValidation allowBlank="1" showInputMessage="1" showErrorMessage="1" prompt="Insira a data do inventário na célula à direita" sqref="G2:H2" xr:uid="{00000000-0002-0000-0000-000003000000}"/>
    <dataValidation allowBlank="1" showInputMessage="1" showErrorMessage="1" prompt="Insira a data do inventário nesta célula" sqref="I2" xr:uid="{00000000-0002-0000-0000-000004000000}"/>
    <dataValidation allowBlank="1" showInputMessage="1" showErrorMessage="1" prompt="Insira o nome do proprietário na célula à direita" sqref="C3:C4" xr:uid="{00000000-0002-0000-0000-000005000000}"/>
    <dataValidation allowBlank="1" showInputMessage="1" showErrorMessage="1" prompt="Insira o endereço do proprietário na célula à direita" sqref="C5:C6" xr:uid="{00000000-0002-0000-0000-000006000000}"/>
    <dataValidation allowBlank="1" showInputMessage="1" showErrorMessage="1" prompt="Insira o número de telefone do proprietário na célula à direita" sqref="C7:C8" xr:uid="{00000000-0002-0000-0000-000007000000}"/>
    <dataValidation allowBlank="1" showInputMessage="1" showErrorMessage="1" prompt="Insira o nome da seguradora na célula à direita" sqref="H3" xr:uid="{00000000-0002-0000-0000-000008000000}"/>
    <dataValidation allowBlank="1" showInputMessage="1" showErrorMessage="1" prompt="Insira o telefone da seguradora na célula à direita" sqref="H4" xr:uid="{00000000-0002-0000-0000-000009000000}"/>
    <dataValidation allowBlank="1" showInputMessage="1" showErrorMessage="1" prompt="Insira o número da apólice da seguradora na célula à direita" sqref="H5" xr:uid="{00000000-0002-0000-0000-00000A000000}"/>
    <dataValidation allowBlank="1" showInputMessage="1" showErrorMessage="1" prompt="Insira o nome do agente de seguros na célula à direita" sqref="H6" xr:uid="{00000000-0002-0000-0000-00000B000000}"/>
    <dataValidation allowBlank="1" showInputMessage="1" showErrorMessage="1" prompt="Insira o telefone do agente de seguros na célula à direita" sqref="H7" xr:uid="{00000000-0002-0000-0000-00000C000000}"/>
    <dataValidation allowBlank="1" showInputMessage="1" showErrorMessage="1" prompt="Insira o endereço do agente de seguros na célula à direita" sqref="H8" xr:uid="{00000000-0002-0000-0000-00000D000000}"/>
    <dataValidation allowBlank="1" showInputMessage="1" showErrorMessage="1" prompt="Digite o endereço do agente de seguros nesta célula e os detalhes do inventário na tabela que começa na célula B10. Use a segmentação de dados na célula B9 para filtrar itens por Cômodo/Área" sqref="I8:K8" xr:uid="{00000000-0002-0000-0000-00000E000000}"/>
    <dataValidation allowBlank="1" showInputMessage="1" showErrorMessage="1" prompt="Crie um Inventário da Casa nesta pasta de trabalho. Insira os detalhes do proprietário, seguro e inventário nesta planilha. O valor total estimado de todos os itens de estoque é calculado automaticamente" sqref="A1" xr:uid="{00000000-0002-0000-0000-00000F000000}"/>
    <dataValidation allowBlank="1" showInputMessage="1" showErrorMessage="1" prompt="Insira o número do item nesta coluna sob este título. Use filtros de título para encontrar entradas específicas" sqref="B10" xr:uid="{00000000-0002-0000-0000-000010000000}"/>
    <dataValidation allowBlank="1" showInputMessage="1" showErrorMessage="1" prompt="Digite o item/descrição nesta coluna sob este título" sqref="D10" xr:uid="{00000000-0002-0000-0000-000011000000}"/>
    <dataValidation allowBlank="1" showInputMessage="1" showErrorMessage="1" prompt="Selecione o cômodo/área nesta coluna sob este título. Insira o novo cômodo/área na Consulta de Cômodos. Pressione ALT+SETA PARA BAIXO para ver opções, depois SETA PARA BAIXO e ENTER para fazer a seleção" sqref="C10" xr:uid="{00000000-0002-0000-0000-000012000000}"/>
    <dataValidation allowBlank="1" showInputMessage="1" showErrorMessage="1" prompt="Insira a marca/modelo nesta coluna sob este título" sqref="E10" xr:uid="{00000000-0002-0000-0000-000013000000}"/>
    <dataValidation allowBlank="1" showInputMessage="1" showErrorMessage="1" prompt="Insira o número de série/número de identificação nesta coluna sob este título" sqref="F10" xr:uid="{00000000-0002-0000-0000-000014000000}"/>
    <dataValidation allowBlank="1" showInputMessage="1" showErrorMessage="1" prompt="Insira a data da compra nesta coluna sob este título" sqref="G10" xr:uid="{00000000-0002-0000-0000-000015000000}"/>
    <dataValidation allowBlank="1" showInputMessage="1" showErrorMessage="1" prompt="Insira o local da compra nesta coluna sob este título" sqref="H10" xr:uid="{00000000-0002-0000-0000-000016000000}"/>
    <dataValidation allowBlank="1" showInputMessage="1" showErrorMessage="1" prompt="Insira o preço da compra nesta coluna sob este título" sqref="I10" xr:uid="{00000000-0002-0000-0000-000017000000}"/>
    <dataValidation allowBlank="1" showInputMessage="1" showErrorMessage="1" prompt="Insira o valor atual estimado nesta coluna sob este título. A barra de dados exibindo o valor atual estimado é atualizada automaticamente em cada linha" sqref="J10" xr:uid="{00000000-0002-0000-0000-000018000000}"/>
    <dataValidation allowBlank="1" showInputMessage="1" showErrorMessage="1" prompt="Insira as Observações na coluna sob este cabeçalho" sqref="K10" xr:uid="{00000000-0002-0000-0000-000019000000}"/>
    <dataValidation allowBlank="1" showInputMessage="1" showErrorMessage="1" prompt="Selecione &quot;Sim&quot;, se houver uma foto do item, ou &quot;Não&quot; na coluna sob este cabeçalho. Pressione Alt+Seta para baixo para ver as opções e, em seguida, Seta para baixo e Enter para fazer a seleção" sqref="L10" xr:uid="{00000000-0002-0000-0000-00001A000000}"/>
    <dataValidation allowBlank="1" showInputMessage="1" showErrorMessage="1" prompt="Insira detalhes pessoais nas células C3 a E8 e informações de seguro nas células H3 a K8" sqref="B3:B4" xr:uid="{00000000-0002-0000-0000-00001B000000}"/>
    <dataValidation type="list" errorStyle="warning" allowBlank="1" showInputMessage="1" showErrorMessage="1" error="Selecione Sim ou Não na lista para indicar se existe uma foto do item. Selecione CANCELAR, em seguida, pressione Alt+Seta para baixo para opções e, depois, Seta para baixo e Enter para fazer a seleção" sqref="L11:L15" xr:uid="{00000000-0002-0000-0000-00001C000000}">
      <formula1>"Sim, Não"</formula1>
    </dataValidation>
    <dataValidation type="list" errorStyle="warning" allowBlank="1" showInputMessage="1" showErrorMessage="1" error="Selecione o cômodo/área da lista. Insira a nova planilha de cômodo/área na Consulta de Cômodos. Selecione CANCELAR, pressione ALT+SETA PARA BAIXO para ver opções, depois para SETA PARA BAIXO e ENTER para fazer a seleção" sqref="C11:C15" xr:uid="{00000000-0002-0000-0000-00001D000000}">
      <formula1>RoomList</formula1>
    </dataValidation>
    <dataValidation allowBlank="1" showInputMessage="1" showErrorMessage="1" errorTitle="Dados Inválidos" error="Selecione uma entrada da lista. Para adicionar ou alterar itens, use a tabela Cômodo/Área na planilha Consulta de Cômodos.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>
      <selection activeCell="G5" sqref="G5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14" t="s">
        <v>61</v>
      </c>
    </row>
    <row r="2" spans="2:2" ht="50.1" customHeight="1" x14ac:dyDescent="0.25">
      <c r="B2" s="9" t="s">
        <v>62</v>
      </c>
    </row>
    <row r="3" spans="2:2" ht="30" customHeight="1" x14ac:dyDescent="0.25">
      <c r="B3" t="s">
        <v>63</v>
      </c>
    </row>
    <row r="4" spans="2:2" ht="30" customHeight="1" x14ac:dyDescent="0.25">
      <c r="B4" s="11" t="s">
        <v>64</v>
      </c>
    </row>
    <row r="5" spans="2:2" ht="30" customHeight="1" x14ac:dyDescent="0.25">
      <c r="B5" s="11" t="s">
        <v>65</v>
      </c>
    </row>
    <row r="6" spans="2:2" ht="30" customHeight="1" x14ac:dyDescent="0.25">
      <c r="B6" s="11" t="s">
        <v>66</v>
      </c>
    </row>
    <row r="7" spans="2:2" ht="30" customHeight="1" x14ac:dyDescent="0.25">
      <c r="B7" s="11" t="s">
        <v>67</v>
      </c>
    </row>
    <row r="8" spans="2:2" ht="30" customHeight="1" x14ac:dyDescent="0.25">
      <c r="B8" s="11" t="s">
        <v>68</v>
      </c>
    </row>
    <row r="9" spans="2:2" ht="30" customHeight="1" x14ac:dyDescent="0.25">
      <c r="B9" s="11" t="s">
        <v>14</v>
      </c>
    </row>
    <row r="10" spans="2:2" ht="30" customHeight="1" x14ac:dyDescent="0.25">
      <c r="B10" s="11" t="s">
        <v>15</v>
      </c>
    </row>
    <row r="11" spans="2:2" ht="30" customHeight="1" x14ac:dyDescent="0.25">
      <c r="B11" s="11" t="s">
        <v>69</v>
      </c>
    </row>
    <row r="12" spans="2:2" ht="30" customHeight="1" x14ac:dyDescent="0.25">
      <c r="B12" s="11" t="s">
        <v>13</v>
      </c>
    </row>
    <row r="13" spans="2:2" ht="30" customHeight="1" x14ac:dyDescent="0.25">
      <c r="B13" s="11" t="s">
        <v>70</v>
      </c>
    </row>
    <row r="14" spans="2:2" ht="30" customHeight="1" x14ac:dyDescent="0.25">
      <c r="B14" s="11" t="s">
        <v>12</v>
      </c>
    </row>
    <row r="15" spans="2:2" ht="30" customHeight="1" x14ac:dyDescent="0.25">
      <c r="B15" s="11" t="s">
        <v>71</v>
      </c>
    </row>
  </sheetData>
  <dataConsolidate/>
  <dataValidations count="3">
    <dataValidation allowBlank="1" showInputMessage="1" showErrorMessage="1" prompt="Crie uma lista de cômodos ou áreas nesta planilha. Personalize a seleção de cômodo/área na tabela Inventário, inserindo ou modificando a tabela de Cômodo/Área na Consulta de Cômodos nesta planilha" sqref="A1" xr:uid="{00000000-0002-0000-0100-000000000000}"/>
    <dataValidation allowBlank="1" showInputMessage="1" showErrorMessage="1" prompt="O título desta planilha está nesta célula" sqref="B1" xr:uid="{00000000-0002-0000-0100-000001000000}"/>
    <dataValidation allowBlank="1" showInputMessage="1" showErrorMessage="1" prompt="Os cômodos ou áreas estão nesta coluna sob este título" sqref="B3" xr:uid="{00000000-0002-0000-01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Lista de Inventário Doméstico</vt:lpstr>
      <vt:lpstr>Consulta de quartos</vt:lpstr>
      <vt:lpstr>RegiãoDoTítuloDaLinha1..E2</vt:lpstr>
      <vt:lpstr>RoomList</vt:lpstr>
      <vt:lpstr>RowTitleRegion2..I2</vt:lpstr>
      <vt:lpstr>RowTitleRegion3..D8</vt:lpstr>
      <vt:lpstr>RowTitleRegion4..I8</vt:lpstr>
      <vt:lpstr>TítuloDaColuna1</vt:lpstr>
      <vt:lpstr>TítuloDaColuna2</vt:lpstr>
      <vt:lpstr>'Consulta de quartos'!Titulos_de_impressao</vt:lpstr>
      <vt:lpstr>'Lista de Inventário Doméstico'!Titulos_de_impressao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2017-07-30T14:13:04Z</dcterms:created>
  <dcterms:modified xsi:type="dcterms:W3CDTF">2019-12-13T12:49:01Z</dcterms:modified>
</cp:coreProperties>
</file>